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autoCompressPictures="0"/>
  <mc:AlternateContent xmlns:mc="http://schemas.openxmlformats.org/markup-compatibility/2006">
    <mc:Choice Requires="x15">
      <x15ac:absPath xmlns:x15ac="http://schemas.microsoft.com/office/spreadsheetml/2010/11/ac" url="https://irsgov-my.sharepoint.com/personal/7gzmb_ds_irsnet_gov/Documents/Documents/PGLD-SG ProgramEvaluation and Risk Analyst/Website Review/Website Update Information/SCSEM Files/SCSEM Files 07162026/"/>
    </mc:Choice>
  </mc:AlternateContent>
  <xr:revisionPtr revIDLastSave="0" documentId="8_{3390A36D-E2F2-4566-A56A-AB569E084E98}" xr6:coauthVersionLast="47" xr6:coauthVersionMax="47" xr10:uidLastSave="{00000000-0000-0000-0000-000000000000}"/>
  <bookViews>
    <workbookView xWindow="-110" yWindow="-110" windowWidth="19420" windowHeight="10300" tabRatio="726" xr2:uid="{00000000-000D-0000-FFFF-FFFF00000000}"/>
  </bookViews>
  <sheets>
    <sheet name="Dashboard" sheetId="1" r:id="rId1"/>
    <sheet name="Results" sheetId="14" r:id="rId2"/>
    <sheet name="Instructions" sheetId="9" r:id="rId3"/>
    <sheet name="Common System Test Cases" sheetId="19" r:id="rId4"/>
    <sheet name="Test Cases Server 2025" sheetId="17" r:id="rId5"/>
    <sheet name="Appendix" sheetId="10" state="hidden" r:id="rId6"/>
    <sheet name="Change Log" sheetId="11" r:id="rId7"/>
    <sheet name="Issue Code Table" sheetId="20" r:id="rId8"/>
    <sheet name="New Release Changes" sheetId="18" r:id="rId9"/>
  </sheets>
  <definedNames>
    <definedName name="_xlnm._FilterDatabase" localSheetId="3" hidden="1">'Common System Test Cases'!$A$2:$AA$2</definedName>
    <definedName name="_xlnm._FilterDatabase" localSheetId="4" hidden="1">'Test Cases Server 2025'!$A$2:$O$350</definedName>
    <definedName name="_Hlk27754452" localSheetId="4">'Test Cases Server 2025'!#REF!</definedName>
    <definedName name="_Hlk27754546" localSheetId="4">'Test Cases Server 2025'!#REF!</definedName>
    <definedName name="_Hlk27755815" localSheetId="4">'Test Cases Server 2025'!#REF!</definedName>
    <definedName name="_Hlk27756043" localSheetId="4">'Test Cases Server 2025'!#REF!</definedName>
    <definedName name="_xlnm.Print_Area" localSheetId="5">Appendix!$A$1:$N$27</definedName>
    <definedName name="_xlnm.Print_Area" localSheetId="6">'Change Log'!$A$1:$D$3</definedName>
    <definedName name="_xlnm.Print_Area" localSheetId="0">Dashboard!$A$1:$C$45</definedName>
    <definedName name="_xlnm.Print_Area" localSheetId="2">Instructions!$A$1:$N$60</definedName>
    <definedName name="_xlnm.Print_Area" localSheetId="8">'New Release Changes'!$A$1:$D$2</definedName>
    <definedName name="_xlnm.Print_Area" localSheetId="1">Results!#REF!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 i="17" l="1"/>
  <c r="AA15" i="19"/>
  <c r="AA14" i="19"/>
  <c r="AA13" i="19"/>
  <c r="AA12" i="19"/>
  <c r="AA11" i="19"/>
  <c r="AA10" i="19"/>
  <c r="AA9" i="19"/>
  <c r="AA8" i="19"/>
  <c r="AA7" i="19"/>
  <c r="AA6" i="19"/>
  <c r="AA5" i="19"/>
  <c r="Z5" i="19"/>
  <c r="AA4" i="19"/>
  <c r="AA3" i="19"/>
  <c r="AA349" i="17"/>
  <c r="AA348" i="17"/>
  <c r="AA347" i="17"/>
  <c r="AA346" i="17"/>
  <c r="AA345" i="17"/>
  <c r="AA344" i="17"/>
  <c r="AA343" i="17"/>
  <c r="AA342" i="17"/>
  <c r="AA341" i="17"/>
  <c r="AA340" i="17"/>
  <c r="AA339" i="17"/>
  <c r="AA338" i="17"/>
  <c r="AA337" i="17"/>
  <c r="AA336" i="17"/>
  <c r="AA335" i="17"/>
  <c r="AA333" i="17"/>
  <c r="AA332" i="17"/>
  <c r="AA331" i="17"/>
  <c r="AA330" i="17"/>
  <c r="AA329" i="17"/>
  <c r="AA328" i="17"/>
  <c r="AA327" i="17"/>
  <c r="AA326" i="17"/>
  <c r="AA325" i="17"/>
  <c r="AA324" i="17"/>
  <c r="AA323" i="17"/>
  <c r="AA322" i="17"/>
  <c r="AA321" i="17"/>
  <c r="AA320" i="17"/>
  <c r="AA319" i="17"/>
  <c r="AA318" i="17"/>
  <c r="AA317" i="17"/>
  <c r="AA316" i="17"/>
  <c r="AA315" i="17"/>
  <c r="AA314" i="17"/>
  <c r="AA313" i="17"/>
  <c r="AA312" i="17"/>
  <c r="AA311" i="17"/>
  <c r="AA310" i="17"/>
  <c r="AA309" i="17"/>
  <c r="AA308" i="17"/>
  <c r="AA307" i="17"/>
  <c r="AA306" i="17"/>
  <c r="AA305" i="17"/>
  <c r="AA304" i="17"/>
  <c r="AA303" i="17"/>
  <c r="AA302" i="17"/>
  <c r="AA301" i="17"/>
  <c r="AA300" i="17"/>
  <c r="AA299" i="17"/>
  <c r="AA298" i="17"/>
  <c r="AA297" i="17"/>
  <c r="AA296" i="17"/>
  <c r="AA295" i="17"/>
  <c r="AA294" i="17"/>
  <c r="AA293" i="17"/>
  <c r="AA292" i="17"/>
  <c r="AA291" i="17"/>
  <c r="AA290" i="17"/>
  <c r="AA289" i="17"/>
  <c r="AA288" i="17"/>
  <c r="AA287" i="17"/>
  <c r="AA286" i="17"/>
  <c r="AA285" i="17"/>
  <c r="AA284" i="17"/>
  <c r="AA283" i="17"/>
  <c r="AA282" i="17"/>
  <c r="AA281" i="17"/>
  <c r="AA280" i="17"/>
  <c r="AA279" i="17"/>
  <c r="AA278" i="17"/>
  <c r="AA277" i="17"/>
  <c r="AA276" i="17"/>
  <c r="AA275" i="17"/>
  <c r="AA274" i="17"/>
  <c r="AA273" i="17"/>
  <c r="AA272" i="17"/>
  <c r="AA271" i="17"/>
  <c r="AA270" i="17"/>
  <c r="AA269" i="17"/>
  <c r="AA268" i="17"/>
  <c r="AA267" i="17"/>
  <c r="AA266" i="17"/>
  <c r="AA265" i="17"/>
  <c r="AA264" i="17"/>
  <c r="AA263" i="17"/>
  <c r="AA262" i="17"/>
  <c r="AA261" i="17"/>
  <c r="AA260" i="17"/>
  <c r="AA259" i="17"/>
  <c r="AA258" i="17"/>
  <c r="AA257" i="17"/>
  <c r="AA256" i="17"/>
  <c r="AA255" i="17"/>
  <c r="AA254" i="17"/>
  <c r="AA253" i="17"/>
  <c r="AA252" i="17"/>
  <c r="AA251" i="17"/>
  <c r="AA250" i="17"/>
  <c r="AA249" i="17"/>
  <c r="AA248" i="17"/>
  <c r="AA247" i="17"/>
  <c r="AA246" i="17"/>
  <c r="AA245" i="17"/>
  <c r="AA244" i="17"/>
  <c r="AA243" i="17"/>
  <c r="AA242" i="17"/>
  <c r="AA241" i="17"/>
  <c r="AA240" i="17"/>
  <c r="AA239" i="17"/>
  <c r="AA238" i="17"/>
  <c r="AA237" i="17"/>
  <c r="AA236" i="17"/>
  <c r="AA235" i="17"/>
  <c r="AA234" i="17"/>
  <c r="AA233" i="17"/>
  <c r="AA232" i="17"/>
  <c r="AA231" i="17"/>
  <c r="AA230" i="17"/>
  <c r="AA229" i="17"/>
  <c r="AA228" i="17"/>
  <c r="AA227" i="17"/>
  <c r="AA226" i="17"/>
  <c r="AA225" i="17"/>
  <c r="AA224" i="17"/>
  <c r="AA223" i="17"/>
  <c r="AA222" i="17"/>
  <c r="AA221" i="17"/>
  <c r="AA220" i="17"/>
  <c r="AA219" i="17"/>
  <c r="AA218" i="17"/>
  <c r="AA217" i="17"/>
  <c r="AA216" i="17"/>
  <c r="AA215" i="17"/>
  <c r="AA214" i="17"/>
  <c r="AA213" i="17"/>
  <c r="AA212" i="17"/>
  <c r="AA211" i="17"/>
  <c r="AA210" i="17"/>
  <c r="AA209" i="17"/>
  <c r="AA208" i="17"/>
  <c r="AA207" i="17"/>
  <c r="AA206" i="17"/>
  <c r="AA205" i="17"/>
  <c r="AA204" i="17"/>
  <c r="AA203" i="17"/>
  <c r="AA202" i="17"/>
  <c r="AA201" i="17"/>
  <c r="AA200" i="17"/>
  <c r="AA199" i="17"/>
  <c r="AA198" i="17"/>
  <c r="AA197" i="17"/>
  <c r="AA196" i="17"/>
  <c r="AA195" i="17"/>
  <c r="AA194" i="17"/>
  <c r="AA193" i="17"/>
  <c r="AA192" i="17"/>
  <c r="AA191" i="17"/>
  <c r="AA190" i="17"/>
  <c r="AA189" i="17"/>
  <c r="AA188" i="17"/>
  <c r="AA187" i="17"/>
  <c r="AA186" i="17"/>
  <c r="AA185" i="17"/>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1" i="17"/>
  <c r="AA10" i="17"/>
  <c r="AA9" i="17"/>
  <c r="AA8" i="17"/>
  <c r="AA7" i="17"/>
  <c r="AA6" i="17"/>
  <c r="AA5" i="17"/>
  <c r="AA4" i="17"/>
  <c r="AA334" i="17"/>
  <c r="B29" i="14" l="1"/>
  <c r="F20" i="14"/>
  <c r="D23" i="14"/>
  <c r="D22" i="14"/>
  <c r="F21" i="14"/>
  <c r="F22" i="14"/>
  <c r="E20" i="14"/>
  <c r="F23" i="14"/>
  <c r="E21" i="14"/>
  <c r="E22" i="14"/>
  <c r="D18" i="14"/>
  <c r="E23" i="14"/>
  <c r="D20" i="14"/>
  <c r="F18" i="14"/>
  <c r="F19" i="14"/>
  <c r="D21" i="14"/>
  <c r="D16" i="14"/>
  <c r="E16" i="14"/>
  <c r="F16" i="14"/>
  <c r="D17" i="14"/>
  <c r="E17" i="14"/>
  <c r="F17" i="14"/>
  <c r="E18" i="14"/>
  <c r="D19" i="14"/>
  <c r="E19" i="14"/>
  <c r="O12" i="14"/>
  <c r="M12" i="14"/>
  <c r="E12" i="14"/>
  <c r="D12" i="14"/>
  <c r="C12" i="14"/>
  <c r="B12" i="14"/>
  <c r="C20" i="14" l="1"/>
  <c r="C19" i="14"/>
  <c r="C18" i="14"/>
  <c r="C17" i="14"/>
  <c r="C16" i="14"/>
  <c r="C22" i="14"/>
  <c r="C21" i="14"/>
  <c r="C23" i="14"/>
  <c r="F12" i="14" l="1"/>
  <c r="N12" i="14" l="1"/>
  <c r="B27" i="14" s="1"/>
  <c r="A29" i="14" l="1"/>
  <c r="H22" i="14" l="1"/>
  <c r="H18" i="14"/>
  <c r="H19" i="14"/>
  <c r="H17" i="14"/>
  <c r="H21" i="14"/>
  <c r="H20" i="14"/>
  <c r="H23" i="14"/>
  <c r="A27" i="14"/>
  <c r="I23" i="14"/>
  <c r="I17" i="14"/>
  <c r="I21" i="14"/>
  <c r="I18" i="14"/>
  <c r="I22" i="14"/>
  <c r="I16" i="14"/>
  <c r="I20" i="14"/>
  <c r="I19" i="14"/>
  <c r="H16" i="14" l="1"/>
  <c r="D24" i="14" s="1"/>
  <c r="G12" i="14" l="1"/>
</calcChain>
</file>

<file path=xl/sharedStrings.xml><?xml version="1.0" encoding="utf-8"?>
<sst xmlns="http://schemas.openxmlformats.org/spreadsheetml/2006/main" count="8127" uniqueCount="5560">
  <si>
    <t>Internal Revenue Service</t>
  </si>
  <si>
    <t>Office of Safeguards</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</si>
  <si>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</si>
  <si>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</si>
  <si>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</si>
  <si>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</si>
  <si>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</si>
  <si>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</si>
  <si>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</si>
  <si>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</si>
  <si>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</si>
  <si>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</si>
  <si>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</si>
  <si>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</si>
  <si>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</si>
  <si>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</si>
  <si>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Device Name:</t>
  </si>
  <si>
    <t xml:space="preserve"> </t>
  </si>
  <si>
    <t>OS/App Version:</t>
  </si>
  <si>
    <t>Network Location:</t>
  </si>
  <si>
    <t xml:space="preserve">Device Function: </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</si>
  <si>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</si>
  <si>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</si>
  <si>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</si>
  <si>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</si>
  <si>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</si>
  <si>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</si>
  <si>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</si>
  <si>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</si>
  <si>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</si>
  <si>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Internal</t>
  </si>
  <si>
    <t>External</t>
  </si>
  <si>
    <t>Stand-alone</t>
  </si>
  <si>
    <t>Testing Results</t>
  </si>
  <si>
    <t>INSTRUCTIONS:</t>
  </si>
  <si>
    <t>Sections below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</si>
  <si>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</si>
  <si>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</si>
  <si>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All SCSEM Test Results</t>
  </si>
  <si>
    <t xml:space="preserve">       </t>
  </si>
  <si>
    <t>Overall SCSEM Statistics</t>
  </si>
  <si>
    <t>Passed</t>
  </si>
  <si>
    <t>Failed</t>
  </si>
  <si>
    <t>Additional Information Requested</t>
  </si>
  <si>
    <t>N/A</t>
  </si>
  <si>
    <t>Total Number of Tests Performed</t>
  </si>
  <si>
    <t>Weighted Pass Rate</t>
  </si>
  <si>
    <t>All SCSEM Tests</t>
  </si>
  <si>
    <t>Complete</t>
  </si>
  <si>
    <t>Blank</t>
  </si>
  <si>
    <t>Available</t>
  </si>
  <si>
    <t>Totals</t>
  </si>
  <si>
    <t>Weighted Score</t>
  </si>
  <si>
    <t>Risk Rating</t>
  </si>
  <si>
    <t>Test Cases</t>
  </si>
  <si>
    <t>Pass</t>
  </si>
  <si>
    <t>Fail</t>
  </si>
  <si>
    <t>Weight</t>
  </si>
  <si>
    <t>Possible</t>
  </si>
  <si>
    <t>Actual</t>
  </si>
  <si>
    <t>Device Weighted Score:</t>
  </si>
  <si>
    <t>Instructions</t>
  </si>
  <si>
    <t>Introduction and Purpose:</t>
  </si>
  <si>
    <t xml:space="preserve">This SCSEM is used by the IRS Office of Safeguards to evaluate compliance with IRS Publication 1075 for agencies that have implemented </t>
  </si>
  <si>
    <t xml:space="preserve">Agencies should use this SCSEM to prepare for an upcoming Safeguards review. It is also an effective tool for agency use as part of internal periodic </t>
  </si>
  <si>
    <t xml:space="preserve">security assessments or internal inspections to ensure continued compliance in the years when a Safeguards review is not scheduled.  The agency </t>
  </si>
  <si>
    <t>can also use the SCSEM to identify the types of policies and procedures required to ensure continued compliance with IRS Publication 1075.</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</si>
  <si>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</si>
  <si>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</si>
  <si>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</si>
  <si>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</si>
  <si>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</si>
  <si>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</si>
  <si>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</si>
  <si>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</si>
  <si>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Test Method</t>
  </si>
  <si>
    <t>Automated and Manual indicators are added to the Test method to indicate whether the test can be accomplished through the Automated Assessment tool.</t>
  </si>
  <si>
    <t>▪ Section Title</t>
  </si>
  <si>
    <t>Section title convoy's the intent of the recommendation.</t>
  </si>
  <si>
    <t>▪ Description</t>
  </si>
  <si>
    <t xml:space="preserve">Description of specifically what the test is designed to accomplish.  The objective should be a summary of the </t>
  </si>
  <si>
    <t>test case and expected results.</t>
  </si>
  <si>
    <t>▪ Test Procedures</t>
  </si>
  <si>
    <t xml:space="preserve">A detailed description of the step-by-step instructions to be followed by the tester.  The test procedures should be </t>
  </si>
  <si>
    <t>executed using the applicable NIST 800-53A test method (Interview, Examine).</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</si>
  <si>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</si>
  <si>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</si>
  <si>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</si>
  <si>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</si>
  <si>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</si>
  <si>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</si>
  <si>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</si>
  <si>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</si>
  <si>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</si>
  <si>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</si>
  <si>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</si>
  <si>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</si>
  <si>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</si>
  <si>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</si>
  <si>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Criticality</t>
  </si>
  <si>
    <t>▪ CIS Benchmark Section #</t>
  </si>
  <si>
    <t>Mapping of test case requirements to the CIS Benchmark section number.</t>
  </si>
  <si>
    <t>▪ Recommendation #</t>
  </si>
  <si>
    <t>Mapping of test case requirements to the CIS Benchmark recommendation number.</t>
  </si>
  <si>
    <t>▪ Rationale Statement</t>
  </si>
  <si>
    <t>The Rationale section convoy's the security benefits of the recommended configuration. This section also details where the risks, threats, and vulnerabilities associated with a configuration posture.</t>
  </si>
  <si>
    <t>▪ Remediation Procedure</t>
  </si>
  <si>
    <t>▪ Issue Codes</t>
  </si>
  <si>
    <t>Obtaining Group Policy Settings in Microsoft Windows:</t>
  </si>
  <si>
    <t>To execute the tests in this SCSEM manually, please perform the following steps to begin:</t>
  </si>
  <si>
    <t>1.)</t>
  </si>
  <si>
    <t>With an account with administrative privileges, open the Microsoft Management Console by typing "mmc" on the Windows Start Menu.</t>
  </si>
  <si>
    <t>2.)</t>
  </si>
  <si>
    <t>Type Ctrl+M or click on "File &gt; Add/Remove Snap-in..."</t>
  </si>
  <si>
    <t>3.)</t>
  </si>
  <si>
    <t>From the left panel, select the "Resultant Set of Policy", click "Add" and then click "OK" to proceed.</t>
  </si>
  <si>
    <t>4.)</t>
  </si>
  <si>
    <t>From the MMC, select "Resultant Set of Policy" and from right panel, select "More Actions &gt; Generate RSoP Data..." to begin RSoP Wizard.</t>
  </si>
  <si>
    <t>5.)</t>
  </si>
  <si>
    <t>Ensure "Logging mode" is selected and click "Next" to continue.</t>
  </si>
  <si>
    <t>6.)</t>
  </si>
  <si>
    <t>Ensure "This computer" is selected and click "Next to continue".</t>
  </si>
  <si>
    <t>7.)</t>
  </si>
  <si>
    <t>Select an appropriate user account which has access to FTI.  If  the system is used for administrative purposes, select Administrator.</t>
  </si>
  <si>
    <t>8.)</t>
  </si>
  <si>
    <t>Click "Next" on the following screen to generate RSoP data.</t>
  </si>
  <si>
    <t>Local Security Policy or Local Group Policy Editor should be used for settings which are not reflected in the RSoP Data Report.</t>
  </si>
  <si>
    <t>Export RSoP to file:</t>
  </si>
  <si>
    <t>With an account with administrative privileges, open the Command Prompt by typing "cmd" on the Windows Start Menu.</t>
  </si>
  <si>
    <t>Navigate to the directory where you would like the exported file to be generated.</t>
  </si>
  <si>
    <t>Type "gpresult /h gpreport.html" to export the report in HTML format. The file will only contain policies which are set by the agency.</t>
  </si>
  <si>
    <t>Test ID</t>
  </si>
  <si>
    <t>NIST ID</t>
  </si>
  <si>
    <t>NIST Control Name</t>
  </si>
  <si>
    <t>Test Method</t>
  </si>
  <si>
    <t>Section Title</t>
  </si>
  <si>
    <t>Description</t>
  </si>
  <si>
    <t>Test Procedures</t>
  </si>
  <si>
    <t>Expected Results</t>
  </si>
  <si>
    <t>Actual Results</t>
  </si>
  <si>
    <t>Status</t>
  </si>
  <si>
    <t>Finding Statement (Internal Use Only)</t>
  </si>
  <si>
    <t>Notes/Evidence</t>
  </si>
  <si>
    <t>Criticality</t>
  </si>
  <si>
    <t>Issue Code</t>
  </si>
  <si>
    <t>CIS Benchmark Section #</t>
  </si>
  <si>
    <t>Recommendation #</t>
  </si>
  <si>
    <t>Rationale statement</t>
  </si>
  <si>
    <t>Impact statement</t>
  </si>
  <si>
    <t>Remediation procedure</t>
  </si>
  <si>
    <t>Remediation Statement (Internal Use Only)</t>
  </si>
  <si>
    <t>CAP Request Statement (Internal Use Only)</t>
  </si>
  <si>
    <t>Risk Rating (Do Not Edit)</t>
  </si>
  <si>
    <t>SA-22</t>
  </si>
  <si>
    <t>Unsupported System Components</t>
  </si>
  <si>
    <t>Test (Manual)</t>
  </si>
  <si>
    <t>Critical</t>
  </si>
  <si>
    <t>HSA7: The external facing system is no longer supported by the vendor
HSA8: The internally hosted operating system's major release is no longer supported by the vendor
HSA9: The internally hosted operating system's minor release is no longer supported by the vendor</t>
  </si>
  <si>
    <t>Flaw Remediation</t>
  </si>
  <si>
    <t>Significant</t>
  </si>
  <si>
    <t>HSI2
HSI27</t>
  </si>
  <si>
    <t xml:space="preserve">HSI2: System patch level is insufficient
HSI27: Critical security patches have not been applied </t>
  </si>
  <si>
    <t>Encryption capabilities do not meet the latest FIPS 140 requirements</t>
  </si>
  <si>
    <t>HSC42</t>
  </si>
  <si>
    <t>Authenticator Management</t>
  </si>
  <si>
    <t>Test (Automated)</t>
  </si>
  <si>
    <t>Moderate</t>
  </si>
  <si>
    <t>HPW6</t>
  </si>
  <si>
    <t>1.1</t>
  </si>
  <si>
    <t>1.1.1</t>
  </si>
  <si>
    <t>The longer a user uses the same password, the greater the chance that an attacker can determine the password through brute force attacks. Also, any accounts that may have been compromised will remain exploitable for as long as the password is left unchanged. If password changes are required but password reuse is not prevented, or if users continually reuse a small number of passwords, the effectiveness of a good password policy is greatly reduced.
If you specify a low number for this policy setting, users will be able to use the same small number of passwords repeatedly. If you do not also configure the Minimum password age setting, users might repeatedly change their passwords until they can reuse their original password.</t>
  </si>
  <si>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</si>
  <si>
    <t>HPW2</t>
  </si>
  <si>
    <t>1.1.2</t>
  </si>
  <si>
    <t>The longer a password exists the higher the likelihood that it will be compromised by a brute force attack, by an attacker gaining general knowledge about the user, or by the user sharing the password. Configuring the Maximum password age setting to 0 so that users are never required to change their passwords is a major security risk because that allows a compromised password to be used by the malicious user for as long as the valid user has authorized access.</t>
  </si>
  <si>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</si>
  <si>
    <t>HPW4</t>
  </si>
  <si>
    <t>HPW3</t>
  </si>
  <si>
    <t>1.1.4</t>
  </si>
  <si>
    <t>Types of password attacks include dictionary attacks (which attempt to use common words and phrases) and brute force attacks (which try every possible combination of characters). Also, attackers sometimes try to obtain the account database so they can use tools to discover the accounts and passwords.</t>
  </si>
  <si>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
**Note:** Older versions of Windows such as Windows 98 and Windows NT 4.0 do not support passwords that are longer than 14 characters. Computers that run these older operating systems are unable to authenticate with computers or domains that use accounts that require long passwords.</t>
  </si>
  <si>
    <t>HPW12</t>
  </si>
  <si>
    <t>1.1.5</t>
  </si>
  <si>
    <t>Passwords that contain only alphanumeric characters are extremely easy to discover with several publicly available tools.</t>
  </si>
  <si>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
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
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</si>
  <si>
    <t>Account Management</t>
  </si>
  <si>
    <t>This policy setting determines whether the minimum password length setting can be increased beyond the legacy limit of 14 characters. For more information please see the following [Microsoft Security Blog](https://techcommunity.microsoft.com/t5/microsoft-security-baselines/security-baseline-draft-windows-10-and-windows-server-version/ba-p/1419213).
The recommended state for this setting is: `Enabled`.
**Note:** This setting only affects _local_ accounts on the computer. Domain accounts are only affected by settings on the Domain Controllers, because that is where domain accounts are stored.</t>
  </si>
  <si>
    <t>HCM45</t>
  </si>
  <si>
    <t>1.1.6</t>
  </si>
  <si>
    <t>This setting will enable the enforcement of longer and generally stronger passwords or passphrases where MFA is not in use.</t>
  </si>
  <si>
    <t>The _Minimum password length_ setting may be configured higher than 14 characters.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</si>
  <si>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
The recommended state for this setting is: `Disabled`.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</si>
  <si>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HAC47</t>
  </si>
  <si>
    <t>1.1.7</t>
  </si>
  <si>
    <t>Enabling this policy setting allows the operating system to store passwords in a weaker format that is much more susceptible to compromise and weakens your system security.</t>
  </si>
  <si>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</si>
  <si>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
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
The recommended state for this setting is: `15 or more minute(s)`.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</si>
  <si>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Limited</t>
  </si>
  <si>
    <t>HAC2</t>
  </si>
  <si>
    <t>1.2</t>
  </si>
  <si>
    <t>1.2.1</t>
  </si>
  <si>
    <t>A denial of service (DoS) condition can be created if an attacker abuses the Account lockout threshold and repeatedly attempts to log on with a specific account. Once you configure the Account lockout threshold setting, the account will be locked out after the specified number of failed attempts. If you configure the Account lockout duration setting to 0, then the account will remain locked out until an administrator unlocks it manually.</t>
  </si>
  <si>
    <t>Although it may seem like a good idea to configure this policy setting to never automatically unlock an account, such a configuration can increase the number of requests that your organization's help desk receives to unlock accounts that were locked by mistake.</t>
  </si>
  <si>
    <t>HAC15</t>
  </si>
  <si>
    <t>1.2.2</t>
  </si>
  <si>
    <t>Setting an account lockout threshold reduces the likelihood that an online password brute force attack will be successful. Setting the account lockout threshold too low introduces risk of increased accidental lockouts and/or a malicious actor intentionally locking out accounts.</t>
  </si>
  <si>
    <t>If this policy setting is enabled, a locked-out account will not be usable until it is reset by an administrator or until the account lockout duration expires. This setting may generate additional help desk calls.
If you enforce this setting an attacker could cause a denial of service condition by deliberately generating failed logons for multiple user, therefore you should also configure the Account Lockout Duration to a relatively low value.
If you configure the Account Lockout Threshold to 0, there is a possibility that an attacker's attempt to discover passwords with a brute force password attack might go undetected if a robust audit mechanism is not in place.</t>
  </si>
  <si>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
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
The recommended state for this setting is: `15 or more minute(s)`.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</si>
  <si>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1.2.3</t>
  </si>
  <si>
    <t>Users can accidentally lock themselves out of their accounts if they mistype their password multiple times. To reduce the chance of such accidental lockouts, the Reset account lockout counter after setting determines the number of minutes that must elapse before the counter that tracks failed logon attempts and triggers lockouts is reset to 0.</t>
  </si>
  <si>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</si>
  <si>
    <t>HAC11</t>
  </si>
  <si>
    <t>2.2</t>
  </si>
  <si>
    <t>2.2.1</t>
  </si>
  <si>
    <t>If an account is given this right the user of the account may create an application that calls into Credential Manager and is returned the credentials for another user.</t>
  </si>
  <si>
    <t>None - this is the default behavior.</t>
  </si>
  <si>
    <t>Configuration Settings</t>
  </si>
  <si>
    <t>2.2.3</t>
  </si>
  <si>
    <t>If you remove the **Access this computer from the network**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`Authenticated Users`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</si>
  <si>
    <t>This policy setting allows a process to assume the identity of any user and thus gain access to the resources that the user is authorized to access.
The recommended state for this setting is: `No One`.
**Note:** This user right is considered a "sensitive privilege" for the purposes of auditing.</t>
  </si>
  <si>
    <t>2.2.4</t>
  </si>
  <si>
    <t>The **Act as part of the operating system** user right is extremely powerful. Anyone with this user right can take complete control of the computer and erase evidence of their activities.</t>
  </si>
  <si>
    <t>There should be little or no impact because the **Act as part of the operating system** user right is rarely needed by any accounts other than the `Local System` account, which implicitly has this right.</t>
  </si>
  <si>
    <t>This policy setting allows a user to adjust the maximum amount of memory that is available to a process. The ability to adjust memory quotas is useful for system tuning, but it can be abused. In the wrong hands, it could be used to launch a denial of service (DoS) attack.
The recommended state for this setting is: `Administrators, LOCAL SERVICE, NETWORK SERVICE`.
**Note:** A Member Server that holds the _Web Server (IIS)_ Role with _Web Server_ Role Service will require a special exception to this recommendation, to allow IIS application pool(s) to be granted this user right.
**Note #2:** A Member Server with Microsoft SQL Server installed will require a special exception to this recommendation for additional SQL-generated entries to be granted this user right.</t>
  </si>
  <si>
    <t>HAC61</t>
  </si>
  <si>
    <t>2.2.6</t>
  </si>
  <si>
    <t>A user with the **Adjust memory quotas for a process** user right can reduce the amount of memory that is available to any process, which could cause business-critical network applications to become slow or to fail. In the wrong hands, this privilege could be used to start a denial of service (DoS) attack.</t>
  </si>
  <si>
    <t>Organizations that have not restricted users to roles with limited privileges will find it difficult to impose this countermeasure. Also, if you have installed optional components such as ASP.NET or IIS, you may need to assign the **Adjust memory quotas for a process** user right to additional accounts that are required by those components. Otherwise, this countermeasure should have no impact on most computers. If this user right is necessary for a user account, it can be assigned to a local computer account instead of a domain account.</t>
  </si>
  <si>
    <t>Any account with the **Allow log on locally** user right can log on at the console of the computer. If you do not restrict this user right to legitimate users who need to be able to log on to the console of the computer, unauthorized users could download and run malicious software to elevate their privileges.</t>
  </si>
  <si>
    <t>If you remove these default groups, you could limit the abilities of users who are assigned to specific administrative roles in your environment. You should confirm that delegated activities will not be adversely affected by any changes that you make to the **Allow log on locally** user right.</t>
  </si>
  <si>
    <t>Access Enforcement</t>
  </si>
  <si>
    <t>Any account with the **Allow log on through Remote Desktop Services** user right can log on to the remote console of the computer. If you do not restrict this user right to legitimate users who need to log on to the console of the computer, unauthorized users could download and run malicious software to elevate their privileges.</t>
  </si>
  <si>
    <t>Removal of the **Allow log on through Remote Desktop Services** user right from other groups or membership changes in these default groups could limit the abilities of users who perform specific administrative roles in your environment. You should confirm that delegated activities will not be adversely affected.</t>
  </si>
  <si>
    <t>This policy setting allows users to circumvent file and directory permissions to back up the system. This user right is enabled only when an application (such as `NTBACKUP`) attempts to access a file or directory through the NTFS file system backup application programming interface (API). Otherwise, the assigned file and directory permissions apply.
The recommended state for this setting is: `Administrators`.
**Note:** This user right is considered a "sensitive privilege" for the purposes of auditing.</t>
  </si>
  <si>
    <t>2.2.10</t>
  </si>
  <si>
    <t>Users who are able to back up data from a computer could take the backup media to a non-domain computer on which they have administrative privileges and restore the data. They could take ownership of the files and view any unencrypted data that is contained within the backup set.</t>
  </si>
  <si>
    <t>Changes in the membership of the groups that have the **Back up files and directories** user right could limit the abilities of users who are assigned to specific administrative roles in your environment. You should confirm that authorized backup administrators are still able to perform backup operations.</t>
  </si>
  <si>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
The recommended state for this setting is: `Administrators, LOCAL SERVICE`.
**Note:**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</si>
  <si>
    <t>2.2.11</t>
  </si>
  <si>
    <t>Users who can change the time on a computer could cause several problems. For example, time stamps on event log entries could be made inaccurate, time stamps on files and folders that are created or modified could be incorrect, and computers that belong to a domain may not be able to authenticate themselves or users who try to log on to the domain from them. Also, because the Kerberos authentication protocol requires that the requestor and authenticator have their clocks synchronized within an administrator-defined skew period, an attacker who changes a computer's time may cause that computer to be unable to obtain or grant Kerberos tickets.
The risk from these types of events is mitigated on most Domain Controllers, Member Servers, and end-user computers because the Windows Time service automatically synchronizes time with Domain Controllers in the following ways:
- All client desktop computers and Member Servers use the authenticating Domain Controller as their inbound time partner.
- All Domain Controllers in a domain nominate the Primary Domain Controller (PDC) Emulator operations master as their inbound time partner.
- All PDC Emulator operations masters follow the hierarchy of domains in the selection of their inbound time partner.
- The PDC Emulator operations master at the root of the domain is authoritative for the organization. Therefore it is recommended that you configure this computer to synchronize with a reliable external time server.
This vulnerability becomes much more serious if an attacker is able to change the system time and then stop the Windows Time service or reconfigure it to synchronize with a time server that is not accurate.</t>
  </si>
  <si>
    <t>There should be no impact, because time synchronization for most organizations should be fully automated for all computers that belong to the domain. Computers that do not belong to the domain should be configured to synchronize with an external source.</t>
  </si>
  <si>
    <t>This setting determines which users can change the time zone of the computer. This ability holds no great danger for the computer and may be useful for mobile workers.
The recommended state for this setting is: `Administrators, LOCAL SERVICE`.</t>
  </si>
  <si>
    <t>2.2.12</t>
  </si>
  <si>
    <t>Changing the time zone represents little vulnerability because the system time is not affected. This setting merely enables users to display their preferred time zone while being synchronized with Domain Controllers in different time zones.</t>
  </si>
  <si>
    <t>This policy setting allows users to change the size of the pagefile. By making the pagefile extremely large or extremely small, an attacker could easily affect the performance of a compromised computer.
The recommended state for this setting is: `Administrators`.</t>
  </si>
  <si>
    <t>2.2.13</t>
  </si>
  <si>
    <t>Users who can change the page file size could make it extremely small or move the file to a highly fragmented storage volume, which could cause reduced computer performance.</t>
  </si>
  <si>
    <t>This policy setting allows a process to create an access token, which may provide elevated rights to access sensitive data.
The recommended state for this setting is: `No One`.
**Note:** This user right is considered a "sensitive privilege" for the purposes of auditing.</t>
  </si>
  <si>
    <t>2.2.14</t>
  </si>
  <si>
    <t>A user account that is given this user right has complete control over the system and can lead to the system being compromised. It is highly recommended that you do not assign any user accounts this right.
The operating system examines a user's access token to determine the level of the user's privileges. Access tokens are built when users log on to the local computer or connect to a remote computer over a network. When you revoke a privilege, the change is immediately recorded, but the change is not reflected in the user's access token until the next time the user logs on or connects. Users with the ability to create or modify tokens can change the level of access for any currently logged on account. They could escalate their own privileges or create a DoS condition.</t>
  </si>
  <si>
    <t>This policy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This capability could lead to a variety of problems, such as application failure or data corruption.
The recommended state for this setting is: `Administrators, LOCAL SERVICE, NETWORK SERVICE, SERVICE`.
**Note:** A Member Server with Microsoft SQL Server _and_ its optional "Integration Services" component installed will require a special exception to this recommendation for additional SQL-generated entries to be granted this user right.</t>
  </si>
  <si>
    <t>2.2.15</t>
  </si>
  <si>
    <t>Users who can create global objects could affect Windows services and processes that run under other user or system accounts. This capability could lead to a variety of problems, such as application failure, data corruption and elevation of privilege.</t>
  </si>
  <si>
    <t>This user right is useful to kernel-mode components that extend the object namespace. However, components that run in kernel mode have this user right inherently. Therefore, it is typically not necessary to specifically assign this user right.
The recommended state for this setting is: `No One`.</t>
  </si>
  <si>
    <t>2.2.16</t>
  </si>
  <si>
    <t>Users who have the **Create permanent shared objects** user right could create new shared objects and expose sensitive data to the network.</t>
  </si>
  <si>
    <t>Users who have the **Create symbolic links** user right could inadvertently or maliciously expose your system to symbolic link attacks. Symbolic link attacks can be used to change the permissions on a file, to corrupt data, to destroy data, or as a Denial of Service attack.</t>
  </si>
  <si>
    <t>In most cases there will be no impact because this is the default configuration. However, on Windows Servers with the Hyper-V server role installed, this user right should also be granted to the special group `Virtual Machines` - otherwise you will not be able to create new virtual machines.</t>
  </si>
  <si>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
The recommended state for this setting is: `Administrators`.
**Note:** This user right is considered a "sensitive privilege" for the purposes of auditing.</t>
  </si>
  <si>
    <t>2.2.19</t>
  </si>
  <si>
    <t>The **Debug programs** user right can be exploited to capture sensitive computer information from system memory, or to access and modify kernel or application structures. Some attack tools exploit this user right to extract hashed passwords and other private security information, or to insert rootkit code. By default, the **Debug programs** user right is assigned only to administrators, which helps to mitigate the risk from this vulnerability.</t>
  </si>
  <si>
    <t>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**Debug programs** user right to a separate Group Policy for that OU.
The service account that is used for the cluster service needs the **Debug programs** user right; if it does not have it, Windows Clustering will fail.
Tools that are used to manage processes will be unable to affect processes that are not owned by the person who runs the tools. For example, the Windows Server 2003 Resource Kit tool `Kill.exe` requires this user right for administrators to terminate processes that they did not start.</t>
  </si>
  <si>
    <t>HAC59</t>
  </si>
  <si>
    <t>Users who can log on to the computer over the network can enumerate lists of account names, group names, and shared resources. Users with permission to access shared folders and files can connect over the network and possibly view or modify data.</t>
  </si>
  <si>
    <t>If you configure the **Deny access to this computer from the network** user right for other groups, you could limit the abilities of users who are assigned to specific administrative roles in your environment. You should verify that delegated tasks will not be negatively affected.</t>
  </si>
  <si>
    <t>This policy setting determines which accounts will not be able to log on to the computer as a batch job. A batch job is not a batch (.bat) file, but rather a batch-queue facility. Accounts that use the Task Scheduler to schedule jobs need this user right.
This user right supersedes the **Log on as a batch job** user right, which could be used to allow accounts to schedule jobs that consume excessive system resources. Such an occurrence could cause a DoS condition. Failure to assign this user right to the recommended accounts can be a security risk.
The recommended state for this setting is to include: `Guests`.</t>
  </si>
  <si>
    <t>2.2.22</t>
  </si>
  <si>
    <t>Accounts that have the **Log on as a batch job** user right could be used to schedule jobs that could consume excessive computer resources and cause a DoS condition.</t>
  </si>
  <si>
    <t>If you assign the **Deny log on as a batch job** user right to other accounts, you could deny users who are assigned to specific administrative roles the ability to perform their required job activities. You should confirm that delegated tasks will not be affected adversely.
For example, if you assign this user right to the `IWAM_`_(ComputerName)_ account, the MSM Management Point will fail. On a newly installed computer that runs Windows Server 2003 this account does not belong to the `Guests` group, but on a computer that was upgraded from Windows 2000 this account is a member of the `Guests` group. Therefore, it is important that you understand which accounts belong to any groups that you assign the **Deny log on as a batch job** user right.</t>
  </si>
  <si>
    <t>This security setting determines which service accounts are prevented from registering a process as a service. This user right supersedes the **Log on as a service** user right if an account is subject to both policies.
The recommended state for this setting is to include: `Guests`.
**Note:** This security setting does not apply to the `System`, `Local Service`, or `Network Service` accounts.</t>
  </si>
  <si>
    <t>2.2.23</t>
  </si>
  <si>
    <t>Accounts that can log on as a service could be used to configure and start new unauthorized services, such as a keylogger or other malicious software. The benefit of the specified countermeasure is somewhat reduced by the fact that only users with administrative privileges can install and configure services, and an attacker who has already attained that level of access could configure the service to run with the `System` account.</t>
  </si>
  <si>
    <t>If you assign the **Deny log on as a service** user right to specific accounts, services may not be able to start and a DoS condition could result.</t>
  </si>
  <si>
    <t>This security setting determines which users are prevented from logging on at the computer. This policy setting supersedes the **Allow log on locally** policy setting if an account is subject to both policies.
The recommended state for this setting is to include: `Guests`.
**Important:** If you apply this security policy to the `Everyone` group, no one will be able to log on locally.</t>
  </si>
  <si>
    <t>2.2.24</t>
  </si>
  <si>
    <t>Any account with the ability to log on locally could be used to log on at the console of the computer. If this user right is not restricted to legitimate users who need to log on to the console of the computer, unauthorized users might download and run malicious software that elevates their privileges.</t>
  </si>
  <si>
    <t>If you assign the **Deny log on locally** user right to additional accounts, you could limit the abilities of users who are assigned to specific roles in your environment. However, this user right should explicitly be assigned to the `ASPNET` account on computers that run IIS 6.0. You should confirm that delegated activities will not be adversely affected.</t>
  </si>
  <si>
    <t>Any account with the right to log on through Remote Desktop Services could be used to log on to the remote console of the computer. If this user right is not restricted to legitimate users who need to log on to the console of the computer, unauthorized users might download and run malicious software that elevates their privileges.</t>
  </si>
  <si>
    <t>If you assign the **Deny log on through Remote Desktop Services**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</si>
  <si>
    <t>Misuse of the **Enable computer and user accounts to be trusted for delegation** user right could allow unauthorized users to impersonate other users on the network. An attacker could exploit this privilege to gain access to network resources and make it difficult to determine what has happened after a security incident.</t>
  </si>
  <si>
    <t>2.2.29</t>
  </si>
  <si>
    <t>Any user who can shut down a computer could cause a DoS condition to occur. Therefore, this user right should be tightly restricted.</t>
  </si>
  <si>
    <t>If you remove the **Force shutdown from a remote system** user right from the Server Operators group you could limit the abilities of users who are assigned to specific administrative roles in your environment. You should confirm that delegated activities will not be adversely affected.</t>
  </si>
  <si>
    <t>This policy setting determines which users or processes can generate audit records in the Security log.
The recommended state for this setting is: `LOCAL SERVICE, NETWORK SERVICE`.
**Note:** This user right is considered a "sensitive privilege" for the purposes of auditing.
**Note #2:** A Member Server that holds the _Web Server (IIS)_ Role with _Web Server_ Role Service will require a special exception to this recommendation, to allow IIS application pool(s) to be granted this user right.
**Note #3:** A Member Server that holds the _Active Directory Federation Services_ Role will require a special exception to this recommendation, to allow the `NT SERVICE\ADFSSrv` and `NT SERVICE\DRS` services, as well as the associated Active Directory Federation Services service account, to be granted this user right.</t>
  </si>
  <si>
    <t>2.2.30</t>
  </si>
  <si>
    <t>An attacker could use this capability to create a large number of audited events, which would make it more difficult for a system administrator to locate any illicit activity. Also, if the event log is configured to overwrite events as needed, any evidence of unauthorized activities could be overwritten by a large number of unrelated events.</t>
  </si>
  <si>
    <t>On most computers, this is the default configuration and there will be no negative impact. However, if you have installed the _Web Server (IIS)_ Role with _Web Services_ Role Service, you will need to allow the IIS application pool(s) to be granted this user right.</t>
  </si>
  <si>
    <t>An attacker with the **Impersonate a client after authentication** user right could create a service, trick a client to make them connect to the service, and then impersonate that client to elevate the attacker's level of access to that of the client.</t>
  </si>
  <si>
    <t>In most cases this configuration will have no impact. If you have installed the _Web Server (IIS)_ Role with _Web Services_ Role Service, you will need to also assign the user right to `IIS_IUSRS`.</t>
  </si>
  <si>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
The recommended state for this setting is: `Administrators, Window Manager\Window Manager Group`.</t>
  </si>
  <si>
    <t>2.2.33</t>
  </si>
  <si>
    <t>A user who is assigned this user right could increase the scheduling priority of a process to Real-Time, which would leave little processing time for all other processes and could lead to a DoS condition.</t>
  </si>
  <si>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
The recommended state for this setting is: `Administrators`.
**Note:** This user right is considered a "sensitive privilege" for the purposes of auditing.</t>
  </si>
  <si>
    <t>2.2.34</t>
  </si>
  <si>
    <t>Device drivers run as highly privileged code. A user who has the **Load and unload device drivers** user right could unintentionally install malicious code that masquerades as a device driver. Administrators should exercise greater care and install only drivers with verified digital signatures.</t>
  </si>
  <si>
    <t>If you remove the **Load and unload device drivers** user right from the `Print Operators` group or other accounts you could limit the abilities of users who are assigned to specific administrative roles in your environment. You should ensure that delegated tasks will not be negatively affected.</t>
  </si>
  <si>
    <t>This policy setting allows a process to keep data in physical memory, which prevents the system from paging the data to virtual memory on disk. If this user right is assigned, significant degradation of system performance can occur.
The recommended state for this setting is: `No One`.
**Note:** A Member Server with Microsoft SQL Server installed will require a special exception to this recommendation for additional SQL-generated entries to be granted this user right.</t>
  </si>
  <si>
    <t>2.2.35</t>
  </si>
  <si>
    <t>Users with the **Lock pages in memory** user right could assign physical memory to several processes, which could leave little or no RAM for other processes and result in a DoS condition.</t>
  </si>
  <si>
    <t>The ability to manage the Security event log is a powerful user right and it should be closely guarded. Anyone with this user right can clear the Security log to erase important evidence of unauthorized activity.</t>
  </si>
  <si>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
The recommended state for this setting is: `No One`.</t>
  </si>
  <si>
    <t>2.2.39</t>
  </si>
  <si>
    <t>By modifying the integrity label of an object owned by another user a malicious user may cause them to execute code at a higher level of privilege than intended.</t>
  </si>
  <si>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
The recommended state for this setting is: `Administrators`.
**Note:** This user right is considered a "sensitive privilege" for the purposes of auditing.</t>
  </si>
  <si>
    <t>2.2.40</t>
  </si>
  <si>
    <t>Anyone who is assigned the **Modify firmware environment values** user right could configure the settings of a hardware component to cause it to fail, which could lead to data corruption or a DoS condition.</t>
  </si>
  <si>
    <t>This policy setting allows users to manage the system's volume or disk configuration, which could allow a user to delete a volume and cause data loss as well as a denial-of-service condition.
The recommended state for this setting is: `Administrators`.
**Note:** A Member Server with Microsoft SQL Server installed will require a special exception to this recommendation for the account that runs the SQL Server service to be granted this user right.</t>
  </si>
  <si>
    <t>2.2.41</t>
  </si>
  <si>
    <t>A user who is assigned the **Perform volume maintenance tasks** user right could delete a volume, which could result in the loss of data or a DoS condition.</t>
  </si>
  <si>
    <t>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**Profile single process** user right prevents intruders from gaining additional information that could be used to mount an attack on the system.
The recommended state for this setting is: `Administrators`.</t>
  </si>
  <si>
    <t>2.2.42</t>
  </si>
  <si>
    <t>The **Profile single process** user right presents a moderate vulnerability. An attacker with this user right could monitor a computer's performance to help identify critical processes that they might wish to attack directly. The attacker may also be able to determine what processes run on the computer so that they could identify countermeasures that they may need to avoid, such as antivirus software, an intrusion-detection system, or which other users are logged on to a computer.</t>
  </si>
  <si>
    <t>This policy setting allows users to use tools to view the performance of different system processes, which could be abused to allow attackers to determine a system's active processes and provide insight into the potential attack surface of the computer.
The recommended state for this setting is: `Administrators, NT SERVICE\WdiServiceHost`.</t>
  </si>
  <si>
    <t>2.2.43</t>
  </si>
  <si>
    <t>The **Profile system performance** user right poses a moderate vulnerability. Attackers with this user right could monitor a computer's performance to help identify critical processes that they might wish to attack directly. Attackers may also be able to determine what processes are active on the computer so that they could identify countermeasures that they may need to avoid, such as antivirus software or an intrusion detection system.</t>
  </si>
  <si>
    <t>This policy setting allows one process or service to start another service or process with a different security access token, which can be used to modify the security access token of that sub-process and result in the escalation of privileges.
The recommended state for this setting is: `LOCAL SERVICE, NETWORK SERVICE`.
**Note:** This user right is considered a "sensitive privilege" for the purposes of auditing.
**Note #2:** A Member Server that holds the _Web Server (IIS)_ Role with _Web Server_ Role Service will require a special exception to this recommendation, to allow IIS application pool(s) to be granted this user right.
**Note #3:** A Member Server with Microsoft SQL Server installed will require a special exception to this recommendation for additional SQL-generated entries to be granted this user right.</t>
  </si>
  <si>
    <t>2.2.44</t>
  </si>
  <si>
    <t>Users with the **Replace a process level token** privilege are able to start processes as other users whose credentials they know. They could use this method to hide their unauthorized actions on the computer. (On Windows 2000-based computers, use of the **Replace a process level token** user right also requires the user to have the **Adjust memory quotas for a process** user right that is discussed earlier in this section.)</t>
  </si>
  <si>
    <t>On most computers, this is the default configuration and there will be no negative impact. However, if you have installed the _Web Server (IIS)_ Role with _Web Services_ Role Service, you will need to allow the IIS application pool(s) to be granted this User Right Assignment.</t>
  </si>
  <si>
    <t>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**Back up files and directories** user right.
The recommended state for this setting is: `Administrators`.
**Note:** This user right is considered a "sensitive privilege" for the purposes of auditing.</t>
  </si>
  <si>
    <t>2.2.45</t>
  </si>
  <si>
    <t>An attacker with the **Restore files and directories** user right could restore sensitive data to a computer and overwrite data that is more recent, which could lead to loss of important data, data corruption, or a denial of service. Attackers could overwrite executable files that are used by legitimate administrators or system services with versions that include malicious software to grant themselves elevated privileges, compromise data, or install backdoors for continued access to the computer.
**Note:** Even if the following countermeasure is configured, an attacker could still restore data to a computer in a domain that is controlled by the attacker. Therefore, it is critical that organizations carefully protect the media that is used to back up data.</t>
  </si>
  <si>
    <t>If you remove the **Restore files and directories** user right from the `Backup Operators` group and other accounts you could make it impossible for users who have been delegated specific tasks to perform those tasks. You should verify that this change won't negatively affect the ability of your organization's personnel to do their jobs.</t>
  </si>
  <si>
    <t>This policy setting determines which users who are logged on locally to the computers in your environment can shut down the operating system with the Shut Down command. Misuse of this user right can result in a denial of service condition.
The recommended state for this setting is: `Administrators`.</t>
  </si>
  <si>
    <t>2.2.46</t>
  </si>
  <si>
    <t>The ability to shut down Domain Controllers and Member Servers should be limited to a very small number of trusted Administrators. Although the **Shut down the system** user right requires the ability to log on to the server, you should be very careful about which accounts and groups you allow to shut down a Domain Controller or Member Server.
When a Domain Controller is shut down, it is no longer available to process logons, serve Group Policy, and answer Lightweight Directory Access Protocol (LDAP) queries. If you shut down Domain Controllers that possess Flexible Single Master Operations (FSMO) roles, you can disable key domain functionality, such as processing logons for new passwords — one of the functions of the Primary Domain Controller (PDC) Emulator role.</t>
  </si>
  <si>
    <t>The impact of removing these default groups from the **Shut down the system** user right could limit the delegated abilities of assigned roles in your environment. You should confirm that delegated activities will not be adversely affected.</t>
  </si>
  <si>
    <t>This policy setting allows users to take ownership of files, folders, registry keys, processes, or threads. This user right bypasses any permissions that are in place to protect objects to give ownership to the specified user.
The recommended state for this setting is: `Administrators`.
**Note:** This user right is considered a "sensitive privilege" for the purposes of auditing.</t>
  </si>
  <si>
    <t>Any users with the **Take ownership of files or other objects** user right can take control of any object, regardless of the permissions on that object, and then make any changes they wish to that object. Such changes could result in exposure of data, corruption of data, or a DoS condition.</t>
  </si>
  <si>
    <t>HAC27</t>
  </si>
  <si>
    <t>2.3.1</t>
  </si>
  <si>
    <t>2.3.1.1</t>
  </si>
  <si>
    <t>HIA5</t>
  </si>
  <si>
    <t>2.3.1.2</t>
  </si>
  <si>
    <t>This policy setting determines whether the Guest account is enabled or disabled. The Guest account allows unauthenticated network users to gain access to the system.
The recommended state for this setting is: `Disabled`.
**Note:**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</si>
  <si>
    <t>2.3.1.3</t>
  </si>
  <si>
    <t>The default Guest account allows unauthenticated network users to log on as Guest with no password. These unauthorized users could access any resources that are accessible to the Guest account over the network. This capability means that any network shares with permissions that allow access to the Guest account, the Guests group, or the Everyone group will be accessible over the network, which could lead to the exposure or corruption of data.</t>
  </si>
  <si>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</si>
  <si>
    <t xml:space="preserve">Authenticator Management </t>
  </si>
  <si>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
The recommended state for this setting is: `Enabled`.</t>
  </si>
  <si>
    <t>2.3.1.4</t>
  </si>
  <si>
    <t>Blank passwords are a serious threat to computer security and should be forbidden through both organizational policy and suitable technical measures. In fact, the default settings for Active Directory domains require complex passwords of at least seven characters. However, if users with the ability to create new accounts bypass your domain-based password policies, they could create accounts with blank passwords. For example, a user could build a stand-alone computer, create one or more accounts with blank passwords, and then join the computer to the domain. The local accounts with blank passwords would still function. Anyone who knows the name of one of these unprotected accounts could then use it to log on.</t>
  </si>
  <si>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</si>
  <si>
    <t>The Administrator account exists on all computers that run the Windows 2000 or newer operating systems. If you rename this account, it is slightly more difficult for unauthorized persons to guess this privileged user name and password combination.
The built-in Administrator account cannot be locked out, regardless of how many times an attacker might use a bad password. This capability makes the Administrator account a popular target for brute force attacks that attempt to guess passwords. The value of this countermeasure is lessened because this account has a well-known SID, and there are third-party tools that allow authentication by using the SID rather than the account name. Therefore, even if you rename the Administrator account, an attacker could launch a brute force attack by using the SID to log on.</t>
  </si>
  <si>
    <t>You will have to inform users who are authorized to use this account of the new account name. (The guidance for this setting assumes that the Administrator account was not disabled, which was recommended earlier in this chapter.)</t>
  </si>
  <si>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</si>
  <si>
    <t>The Guest account exists on all computers that run the Windows 2000 or newer operating systems. If you rename this account, it is slightly more difficult for unauthorized persons to guess this privileged user name and password combination.</t>
  </si>
  <si>
    <t>There should be little impact, because the Guest account is disabled by default.</t>
  </si>
  <si>
    <t>This policy setting allows administrators to enable the more precise auditing capabilities present in Windows Vista.
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
The recommended state for this setting is: `Enabled`.
**Important:**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</si>
  <si>
    <t>HAU17</t>
  </si>
  <si>
    <t>2.3.2</t>
  </si>
  <si>
    <t>2.3.2.1</t>
  </si>
  <si>
    <t>Prior to the introduction of auditing subcategories in Windows Vista, it was difficult to track events at a per-system or per-user level. The larger event categories created too many events and the key information that needed to be audited was difficult to find.</t>
  </si>
  <si>
    <t>2.3.2.2</t>
  </si>
  <si>
    <t>If the computer is unable to record events to the Security log, critical evidence or important troubleshooting information may not be available for review after a security incident. Also, an attacker could potentially generate a large volume of Security log events to purposely force a computer shutdown.</t>
  </si>
  <si>
    <t>2.3.4</t>
  </si>
  <si>
    <t>2.3.4.1</t>
  </si>
  <si>
    <t>For a computer to print to a shared printer, the driver for that shared printer must be installed on the local computer. This security setting determines who is allowed to install a printer driver as part of connecting to a shared printer.
The recommended state for this setting is: `Enabled`.
**Note:** This setting does not affect the ability to add a local printer. This setting does not affect Administrators.</t>
  </si>
  <si>
    <t>It may be appropriate in some organizations to allow users to install printer drivers on their own workstations. However, you should allow only Administrators, not users, to do so on servers, because printer driver installation on a server may unintentionally cause the computer to become less stable. A malicious user could install inappropriate printer drivers in a deliberate attempt to damage the computer, or a user might accidentally install malicious software that masquerades as a printer driver. It is feasible for an attacker to disguise a Trojan horse program as a printer driver. The program may appear to users as if they must use it to print, but such a program could unleash malicious code on your computer network.</t>
  </si>
  <si>
    <t>This policy setting determines whether all secure channel traffic that is initiated by the domain member must be signed or encrypted.
The recommended state for this setting is: `Enabled`.</t>
  </si>
  <si>
    <t>HPW11</t>
  </si>
  <si>
    <t>2.3.6</t>
  </si>
  <si>
    <t>2.3.6.1</t>
  </si>
  <si>
    <t>When a computer joins a domain, a computer account is created. After it joins the domain, the computer uses the password for that account to create a secure channel with the Domain Controller for its domain every time that it restarts. Requests that are sent on the secure channel are authenticated—and sensitive information such as passwords are encrypted—but the channel is not integrity-checked, and not all information is encrypted.
Digital encryption and signing of the secure channel is a good idea where it is supported. The secure channel protects domain credentials as they are sent to the Domain Controller.</t>
  </si>
  <si>
    <t>This policy setting determines whether a domain member should attempt to negotiate encryption for all secure channel traffic that it initiates.
The recommended state for this setting is: `Enabled`.</t>
  </si>
  <si>
    <t>2.3.6.2</t>
  </si>
  <si>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
The recommended state for this setting is: `Enabled`.</t>
  </si>
  <si>
    <t>2.3.6.3</t>
  </si>
  <si>
    <t>None - this is the default behavior. However, only Windows NT 4.0 with Service Pack 6a (SP6a) and subsequent versions of the Windows operating system support digital encryption and signing of the secure channel. Windows 98 Second Edition clients do not support it unless they have `Dsclient` installed.</t>
  </si>
  <si>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
The recommended state for this setting is: `Disabled`.
**Note:**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</si>
  <si>
    <t>2.3.6.4</t>
  </si>
  <si>
    <t>The default configuration for Windows Server 2003-based computers that belong to a domain is that they are automatically required to change the passwords for their accounts every 30 days. If you disable this policy setting, computers that run Windows Server 2003 will retain the same passwords as their computer accounts. Computers that are no longer able to automatically change their account password are at risk from an attacker who could determine the password for the computer's domain account.</t>
  </si>
  <si>
    <t>This policy setting determines the maximum allowable age for a computer account password. By default, domain members automatically change their domain passwords every 30 days.
The recommended state for this setting is: `30 or fewer days, but not 0`.
**Note:** A value of `0` does not conform to the benchmark as it disables maximum password age.
**Note #2:**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</si>
  <si>
    <t>2.3.6.5</t>
  </si>
  <si>
    <t>In Active Directory-based domains, each computer has an account and password just like every user. By default, the domain members automatically change their domain password every 30 days. If you increase this interval significantly, or set it to 0 so that the computers no longer change their passwords, an attacker will have more time to undertake a brute force attack to guess the passwords of computer accounts.</t>
  </si>
  <si>
    <t>When this policy setting is enabled, a secure channel can only be established with Domain Controllers that are capable of encrypting secure channel data with a strong (128-bit) session key.
To enable this policy setting, all Domain Controllers in the domain must be able to encrypt secure channel data with a strong key, which means all Domain Controllers must be running Microsoft Windows 2000 or newer.
The recommended state for this setting is: `Enabled`.</t>
  </si>
  <si>
    <t>2.3.6.6</t>
  </si>
  <si>
    <t>Session keys that are used to establish secure channel communications between Domain Controllers and member computers are much stronger in Windows 2000 than they were in previous Microsoft operating systems. Whenever possible, you should take advantage of these stronger session keys to help protect secure channel communications from attacks that attempt to hijack network sessions and eavesdropping. (Eavesdropping is a form of hacking in which network data is read or altered in transit. The data can be modified to hide or change the sender, or be redirected.)</t>
  </si>
  <si>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</si>
  <si>
    <t>This policy setting determines whether users must press CTRL+ALT+DEL before they log on.
The recommended state for this setting is: `Disabled`.</t>
  </si>
  <si>
    <t>2.3.7</t>
  </si>
  <si>
    <t>2.3.7.1</t>
  </si>
  <si>
    <t>Microsoft developed this feature to make it easier for users with certain types of physical impairments to log on to computers that run Windows. If users are not required to press CTRL+ALT+DEL, they are susceptible to attacks that attempt to intercept their passwords. If CTRL+ALT+DEL is required before logon, user passwords are communicated by means of a trusted path.
An attacker could install a Trojan horse program that looks like the standard Windows logon dialog box and capture the user's password. The attacker would then be able to log on to the compromised account with whatever level of privilege that user has.</t>
  </si>
  <si>
    <t>Users must press CTRL+ALT+DEL before they log on to Windows unless they use a smart card for Windows logon. A smart card is a tamper-proof device that stores security information.</t>
  </si>
  <si>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
The recommended state for this setting is: `Enabled`.</t>
  </si>
  <si>
    <t>2.3.7.2</t>
  </si>
  <si>
    <t>An attacker with access to the console (for example, someone with physical access or someone who is able to connect to the server through Remote Desktop Services) could view the name of the last user who logged on to the server. The attacker could then try to guess the password, use a dictionary, or use a brute-force attack to try and log on.</t>
  </si>
  <si>
    <t>The name of the last user to successfully log on will not be displayed in the Windows logon screen.</t>
  </si>
  <si>
    <t>AC-11</t>
  </si>
  <si>
    <t>Windows notices inactivity of a logon session, and if the amount of inactive time exceeds the inactivity limit, then the screen saver will run, locking the session.
The recommended state for this setting is: `900 or fewer second(s), but not 0`.
**Note:** A value of `0` does not conform to the benchmark as it disables the machine inactivity limit.</t>
  </si>
  <si>
    <t>2.3.7.3</t>
  </si>
  <si>
    <t>If a user forgets to lock their computer when they walk away it's possible that a passerby will hijack it.</t>
  </si>
  <si>
    <t>The screen saver will automatically activate when the computer has been unattended for the amount of time specified. The impact should be minimal since the screen saver is enabled by default.</t>
  </si>
  <si>
    <t>System Use Notification</t>
  </si>
  <si>
    <t>This policy setting specifies a text message that displays to users when they log on. Configure this setting in a manner that is consistent with the security and operational requirements of your organization.</t>
  </si>
  <si>
    <t>2.3.7.4</t>
  </si>
  <si>
    <t>Displaying a warning message before logon may help prevent an attack by warning the attacker about the consequences of their misconduct before it happens. It may also help to reinforce corporate policy by notifying employees of the appropriate policy during the logon process. This text is often used for legal reasons—for example, to warn users about the ramifications of misusing company information or to warn them that their actions may be audited.
**Note:** Any warning that you display should first be approved by your organization's legal and human resources representatives.</t>
  </si>
  <si>
    <t>Users will have to acknowledge a dialog box containing the configured text before they can log on to the computer.
**Note:**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</si>
  <si>
    <t>This policy setting specifies the text displayed in the title bar of the window that users see when they log on to the system. Configure this setting in a manner that is consistent with the security and operational requirements of your organization.</t>
  </si>
  <si>
    <t>2.3.7.5</t>
  </si>
  <si>
    <t>Displaying a warning message before logon may help prevent an attack by warning the attacker about the consequences of their misconduct before it happens. It may also help to reinforce corporate policy by notifying employees of the appropriate policy during the logon process.</t>
  </si>
  <si>
    <t>Users will have to acknowledge a dialog box with the configured title before they can log on to the computer.</t>
  </si>
  <si>
    <t>2.3.7.7</t>
  </si>
  <si>
    <t>It is recommended that user passwords be configured to expire periodically. Users will need to be warned that their passwords are going to expire, or they may inadvertently be locked out of the computer when their passwords expire. This condition could lead to confusion for users who access the network locally, or make it impossible for users to access your organization's network through dial-up or virtual private network (VPN) connections.</t>
  </si>
  <si>
    <t>Device Identification and Authentication</t>
  </si>
  <si>
    <t>This policy setting determines what happens when the smart card for a logged-on user is removed from the smart card reader.
The recommended state for this setting is: `Lock Workstation`. Configuring this setting to `Force Logoff` or `Disconnect if a Remote Desktop Services session` also conforms to the benchmark.</t>
  </si>
  <si>
    <t>2.3.7.8</t>
  </si>
  <si>
    <t>Users sometimes forget to lock their workstations when they are away from them, allowing the possibility for malicious users to access their computers. If smart cards are used for authentication, the computer should automatically lock itself when the card is removed to ensure that only the user with the smart card is accessing resources using those credentials.</t>
  </si>
  <si>
    <t>If you select `Lock Workstation`, the workstation is locked when the smart card is removed, allowing users to leave the area, take their smart card with them, and still maintain a protected session.
If you select `Force Logoff`, users are automatically logged off when their smart card is removed.
If you select `Disconnect if a Remote Desktop Services session`,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`Lock Workstation`.
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</si>
  <si>
    <t>This policy setting determines whether packet signing is required by the SMB client component.
**Note:** When Windows Vista-based computers have this policy setting enabled and they connect to file or print shares on remote servers, it is important that the setting is synchronized with its companion setting, **Microsoft network server: Digitally sign communications (always)**, on those servers. For more information about these settings, see the "Microsoft network client and server: Digitally sign communications (four related settings)" section in Chapter 5 of the Threats and Countermeasures guide.
The recommended state for this setting is: `Enabled`.</t>
  </si>
  <si>
    <t>2.3.7.9</t>
  </si>
  <si>
    <t>Session hijacking uses tools that allow attackers who have access to the same network as the client or server to interrupt, end, or steal a session in progress. Attackers can potentially intercept and modify unsigned SMB packets and then modify the traffic and forward it so that the server might perform undesirable actions. Alternatively, the attacker could pose as the server or client after legitimate authentication and gain unauthorized access to data.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</si>
  <si>
    <t>The Microsoft network client will not communicate with a Microsoft network server unless that server agrees to perform SMB packet signing.
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
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
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enabled](https://support.microsoft.com/en-us/kb/950876).</t>
  </si>
  <si>
    <t>2.3.8</t>
  </si>
  <si>
    <t>2.3.8.1</t>
  </si>
  <si>
    <t>2.3.8.2</t>
  </si>
  <si>
    <t>None - this is the default behavior.
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
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
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enabled](https://support.microsoft.com/en-us/kb/950876).</t>
  </si>
  <si>
    <t>This policy setting determines whether the SMB redirector will send plaintext passwords during authentication to third-party SMB servers that do not support password encryption.
It is recommended that you disable this policy setting unless there is a strong business case to enable it. If this policy setting is enabled, unencrypted passwords will be allowed across the network.
The recommended state for this setting is: `Disabled`.</t>
  </si>
  <si>
    <t>2.3.8.3</t>
  </si>
  <si>
    <t>If you enable this policy setting, the server can transmit passwords in plaintext across the network to other computers that offer SMB services, which is a significant security risk. These other computers may not use any of the SMB security mechanisms that are included with Windows Server 2003.</t>
  </si>
  <si>
    <t>None - this is the default behavior.
Some very old applications and operating systems such as MS-DOS, Windows for Workgroups 3.11, and Windows 95a may not be able to communicate with the servers in your organization by means of the SMB protocol.</t>
  </si>
  <si>
    <t>AC-12</t>
  </si>
  <si>
    <t>Session Termination</t>
  </si>
  <si>
    <t>HRM5</t>
  </si>
  <si>
    <t>2.3.9</t>
  </si>
  <si>
    <t>2.3.9.1</t>
  </si>
  <si>
    <t>Each SMB session consumes server resources, and numerous null sessions will slow the server or possibly cause it to fail. An attacker could repeatedly establish SMB sessions until the server's SMB services become slow or unresponsive.</t>
  </si>
  <si>
    <t>There will be little impact because SMB sessions will be re-established automatically if the client resumes activity.</t>
  </si>
  <si>
    <t>This policy setting determines whether packet signing is required by the SMB server component. Enable this policy setting in a mixed environment to prevent downstream clients from using the workstation as a network server.
The recommended state for this setting is: `Enabled`.</t>
  </si>
  <si>
    <t>2.3.9.2</t>
  </si>
  <si>
    <t>The Microsoft network server will not communicate with a Microsoft network client unless that client agrees to perform SMB packet signing.
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
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
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enabled](https://support.microsoft.com/en-us/kb/950876).</t>
  </si>
  <si>
    <t>This policy setting determines whether the SMB server will negotiate SMB packet signing with clients that request it. If no signing request comes from the client, a connection will be allowed without a signature if the **Microsoft network server: Digitally sign communications (always)** setting is not enabled.
**Note:** Enable this policy setting on SMB clients on your network to make them fully effective for packet signing with all clients and servers in your environment.
The recommended state for this setting is: `Enabled`.</t>
  </si>
  <si>
    <t>2.3.9.3</t>
  </si>
  <si>
    <t>The Microsoft network server will negotiate SMB packet signing as requested by the client. That is, if packet signing has been enabled on the client, packet signing will be negotiated.
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
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
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enabled](https://support.microsoft.com/en-us/kb/950876).</t>
  </si>
  <si>
    <t>This security setting determines whether to disconnect users who are connected to the local computer outside their user account's valid logon hours. This setting affects the Server Message Block (SMB) component. If you enable this policy setting you should also enable _Network security: Force logoff when logon hours expire_ (Rule 2.3.11.6).
If your organization configures logon hours for users, this policy setting is necessary to ensure they are effective.
The recommended state for this setting is: `Enabled`.</t>
  </si>
  <si>
    <t>2.3.9.4</t>
  </si>
  <si>
    <t>If your organization configures logon hours for users, then it makes sense to enable this policy setting. Otherwise, users who should not have access to network resources outside of their logon hours may actually be able to continue to use those resources with sessions that were established during allowed hours.</t>
  </si>
  <si>
    <t>None - this is the default behavior. If logon hours are not used in your organization, this policy setting will have no impact. If logon hours are used, existing user sessions will be forcibly terminated when their logon hours expire.</t>
  </si>
  <si>
    <t>This policy setting controls the level of validation a computer with shared folders or printers (the server) performs on the service principal name (SPN) that is provided by the client computer when it establishes a session using the server message block (SMB) protocol.
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
The recommended state for this setting is: `Accept if provided by client`. Configuring this setting to `Required from client` also conforms to the benchmark.
**Note:** Since the release of the MS [KB3161561](https://support.microsoft.com/en-us/kb/3161561) security patch, this setting can cause significant issues (such as replication problems, group policy editing issues and blue screen crashes) on Domain Controllers when used _simultaneously_ with UNC path hardening (i.e. Rule 18.5.14.1). **CIS therefore recommends against deploying this setting on Domain Controllers.**</t>
  </si>
  <si>
    <t>2.3.9.5</t>
  </si>
  <si>
    <t>The identity of a computer can be spoofed to gain unauthorized access to network resources.</t>
  </si>
  <si>
    <t>All Windows operating systems support both a client-side SMB component and a server-side SMB component. This setting affects the server SMB behavior, and its implementation should be carefully evaluated and tested to prevent disruptions to file and print serving capabilities.
If configured to `Accept if provided by client`, the SMB server will accept and validate the SPN provided by the SMB client and allow a session to be established if it matches the SMB server’s list of SPN’s for itself. If the SPN does NOT match, the session request for that SMB client will be denied.
If configured to `Required from client`, the SMB client MUST send a SPN name in session setup, and the SPN name provided MUST match the SMB server that is being requested to establish a connection. If no SPN is provided by client, or the SPN provided does not match, the session is denied.</t>
  </si>
  <si>
    <t>This policy setting determines whether an anonymous user can request security identifier (SID) attributes for another user, or use a SID to obtain its corresponding user name.
The recommended state for this setting is: `Disabled`.</t>
  </si>
  <si>
    <t>2.3.10</t>
  </si>
  <si>
    <t>2.3.10.1</t>
  </si>
  <si>
    <t>If this policy setting is enabled, a user with local access could use the well-known Administrator's SID to learn the real name of the built-in Administrator account, even if it has been renamed. That person could then use the account name to initiate a password guessing attack.</t>
  </si>
  <si>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
The recommended state for this setting is: `Enabled`.
**Note:** This policy has no effect on Domain Controllers.</t>
  </si>
  <si>
    <t>2.3.10.2</t>
  </si>
  <si>
    <t>This policy setting controls the ability of anonymous users to enumerate SAM accounts as well as shares. If you enable this policy setting, anonymous users will not be able to enumerate domain account user names and network share names on the systems in your environment.
The recommended state for this setting is: `Enabled`.
**Note:** This policy has no effect on Domain Controllers.</t>
  </si>
  <si>
    <t>2.3.10.3</t>
  </si>
  <si>
    <t>An unauthorized user could anonymously list account names and shared resources and use the information to attempt to guess passwords or perform social engineering attacks. (Social engineering attacks try to deceive users in some way to obtain passwords or some form of security information.)</t>
  </si>
  <si>
    <t>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`ANONYMOUS LOGON`.</t>
  </si>
  <si>
    <t>This policy setting determines what additional permissions are assigned for anonymous connections to the computer.
The recommended state for this setting is: `Disabled`.</t>
  </si>
  <si>
    <t>2.3.10.5</t>
  </si>
  <si>
    <t>An unauthorized user could anonymously list account names and shared resources and use the information to attempt to guess passwords, perform social engineering attacks, or launch DoS attacks.</t>
  </si>
  <si>
    <t>2.3.10.7</t>
  </si>
  <si>
    <t>Limiting named pipes that can be accessed anonymously will reduce the attack surface of the system.</t>
  </si>
  <si>
    <t>Null session access over named pipes will be disabled unless they are included, and applications that rely on this feature or on unauthenticated access to named pipes will no longer function. The `BROWSER` named pipe may need to be added to this list if the _Computer Browser_ service is needed for supporting legacy components. The _Computer Browser_ service is disabled by default.</t>
  </si>
  <si>
    <t>This policy setting determines which registry paths will be accessible over the network, regardless of the users or groups listed in the access control list (ACL) of the `winreg` registry key.
**Note:** This setting does not exist in Windows XP. There was a setting with that name in Windows XP, but it is called "Network access: Remotely accessible registry paths and sub-paths" in Windows Server 2003, Windows Vista, and Windows Server 2008 (non-R2).
**Note #2:**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
The recommended state for this setting is:
 ```
System\CurrentControlSet\Control\ProductOptions
System\CurrentControlSet\Control\Server Applications
Software\Microsoft\Windows NT\CurrentVersion
```</t>
  </si>
  <si>
    <t>2.3.10.8</t>
  </si>
  <si>
    <t>The registry is a database that contains computer configuration information, and much of the information is sensitive. An attacker could use this information to facilitate unauthorized activities. To reduce the risk of such an attack, suitable ACLs are assigned throughout the registry to help protect it from access by unauthorized users.</t>
  </si>
  <si>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
**Note:** If you want to allow remote access, you must also enable the Remote Registry service.</t>
  </si>
  <si>
    <t>2.3.10.9</t>
  </si>
  <si>
    <t>The registry contains sensitive computer configuration information that could be used by an attacker to facilitate unauthorized activities. The fact that the default ACLs assigned throughout the registry are fairly restrictive and help to protect the registry from access by unauthorized users reduces the risk of such an attack.</t>
  </si>
  <si>
    <t>When enabled, this policy setting restricts anonymous access to only those shares and pipes that are named in the `Network access: Named pipes that can be accessed anonymously` and `Network access: Shares that can be accessed anonymously` settings. This policy setting controls null session access to shares on your computers by adding `RestrictNullSessAccess` with the value `1` in the
`HKEY_LOCAL_MACHINE\SYSTEM\CurrentControlSet\Services\LanManServer\Parameters`
registry key. This registry value toggles null session shares on or off to control whether the server service restricts unauthenticated clients' access to named resources.
The recommended state for this setting is: `Enabled`.</t>
  </si>
  <si>
    <t>2.3.10.10</t>
  </si>
  <si>
    <t>Null sessions are a weakness that can be exploited through shares (including the default shares) on computers in your environment.</t>
  </si>
  <si>
    <t>None - this is the default behavior. If you choose to enable this setting and are supporting Windows NT 4.0 domains, you should check if any of the named pipes are required to maintain trust relationships between the domains, and then add the pipe to the **Network access: Named pipes that can be accessed anonymously** list:
- COMNAP: SNA session access
- COMNODE: SNA session access
- SQL\\QUERY: SQL instance access
- SPOOLSS: Spooler service
- LLSRPC: License Logging service
- NETLOGON: Net Logon service
- LSARPC: LSA access
- SAMR: Remote access to SAM objects
- BROWSER: Computer Browser service
Previous to the release of Windows Server 2003 with Service Pack 1 (SP1) these named pipes were allowed anonymous access by default, but with the increased hardening in Windows Server 2003 with SP1 these pipes must be explicitly added if needed.</t>
  </si>
  <si>
    <t>This policy setting determines which network shares can be accessed by anonymous users. The default configuration for this policy setting has little effect because all users have to be authenticated before they can access shared resources on the server.
The recommended state for this setting is: `&lt;blank&gt;` (i.e. None).</t>
  </si>
  <si>
    <t>2.3.10.11</t>
  </si>
  <si>
    <t>It is very dangerous to allow any values in this setting. Any shares that are listed can be accessed by any network user, which could lead to the exposure or corruption of sensitive data.</t>
  </si>
  <si>
    <t>2.3.10.12</t>
  </si>
  <si>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
The recommended state for this setting is: `Classic - local users authenticate as themselves`.
**Note:** This setting does not affect interactive logons that are performed remotely by using such services as Telnet or Remote Desktop Services (formerly called Terminal Services).</t>
  </si>
  <si>
    <t>2.3.10.13</t>
  </si>
  <si>
    <t>With the Guest only model, any user who can authenticate to your computer over the network does so with guest privileges, which probably means that they will not have write access to shared resources on that computer. Although this restriction does increase security, it makes it more difficult for authorized users to access shared resources on those computers because ACLs on those resources must include access control entries (ACEs) for the Guest account. With the Classic model, local accounts should be password protected. Otherwise, if Guest access is enabled, anyone can use those user accounts to access shared system resources.</t>
  </si>
  <si>
    <t>None - this is the default configuration for domain-joined computers.</t>
  </si>
  <si>
    <t>This policy setting determines whether Local System services that use Negotiate when reverting to NTLM authentication can use the computer identity. This policy is supported on at least Windows 7 or Windows Server 2008 R2.
The recommended state for this setting is: `Enabled`.</t>
  </si>
  <si>
    <t>2.3.11</t>
  </si>
  <si>
    <t>2.3.11.1</t>
  </si>
  <si>
    <t>When connecting to computers running versions of Windows earlier than Windows Vista or Windows Server 2008 (non-R2), services running as Local System and using SPNEGO (Negotiate) that revert to NTLM use the computer identity. In Windows 7, if you are connecting to a computer running Windows Server 2008 or Windows Vista, then a system service uses either the computer identity or a NULL session. When connecting with a NULL session, a system-generated session key is created, which provides no protection but allows applications to sign and encrypt data without errors. When connecting with the computer identity, both signing and encryption is supported in order to provide data protection.</t>
  </si>
  <si>
    <t>Services running as Local System that use Negotiate when reverting to NTLM authentication will use the computer identity. This might cause some authentication requests between Windows operating systems to fail and log an error.</t>
  </si>
  <si>
    <t>This policy setting determines whether NTLM is allowed to fall back to a NULL session when used with LocalSystem.
The recommended state for this setting is: `Disabled`.</t>
  </si>
  <si>
    <t>2.3.11.2</t>
  </si>
  <si>
    <t>NULL sessions are less secure because by definition they are unauthenticated.</t>
  </si>
  <si>
    <t>Any applications that require NULL sessions for LocalSystem will not work as designed.</t>
  </si>
  <si>
    <t>2.3.11.3</t>
  </si>
  <si>
    <t>The PKU2U protocol is a peer-to-peer authentication protocol - authentication should be managed centrally in most managed networks.</t>
  </si>
  <si>
    <t>This policy setting allows you to set the encryption types that Kerberos is allowed to use.
The recommended state for this setting is: `AES128_HMAC_SHA1, AES256_HMAC_SHA1, Future encryption types`.
**Note:** Some legacy applications and OSes may still require `RC4_HMAC_MD5` - we recommend you test in your environment and verify whether you can safely remove it.</t>
  </si>
  <si>
    <t>2.3.11.4</t>
  </si>
  <si>
    <t>If not selected, the encryption type will not be allowed. This setting may affect compatibility with client computers or services and applications. Multiple selections are permitted.
**Note:** Some legacy applications and OSes may still require `RC4_HMAC_MD5` - we recommend you test in your environment and verify whether you can safely remove it.
**Note #2:** Windows Server 2008 (non-R2) and below allow DES for Kerberos by default, but later OS versions do not.
**Note #3:** Some prerequisites might need to be met on Domain Controllers to support Kerberos AES 128 and 256 bit encryption types, as well as enabling support for Kerberos AES 128 and 256 bit on user accounts (in account options) for this recommendation to work correctly.
**Note #4:** If your organization uses Azure Files, please note that Microsoft did not introduce AES 256 Kerberos encryption support for it until AD DS authentication module v0.2.2. Please see this link for more information:
[Azure Files on-premises AD DS Authentication support for AES 256 Kerberos encryption | Microsoft Docs](https://docs.microsoft.com/en-us/azure/storage/files/storage-troubleshoot-windows-file-connection-problems#azure-files-on-premises-ad-ds-authentication-support-for-aes-256-kerberos-encryption)</t>
  </si>
  <si>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
**Note:** Older operating systems and some third-party applications may fail when this policy setting is enabled. Also, note that the password will need to be changed on all accounts after you enable this setting to gain the proper benefit.
The recommended state for this setting is: `Enabled`.</t>
  </si>
  <si>
    <t>2.3.11.5</t>
  </si>
  <si>
    <t>The SAM file can be targeted by attackers who seek access to username and password hashes. Such attacks use special tools to crack passwords, which can then be used to impersonate users and gain access to resources on your network. These types of attacks will not be prevented if you enable this policy setting, but it will be much more difficult for these types of attacks to succeed.</t>
  </si>
  <si>
    <t>None - this is the default behavior. Earlier operating systems such as Windows 95, Windows 98, and Windows ME as well as some third-party applications will fail.</t>
  </si>
  <si>
    <t>This policy setting determines whether to disconnect users who are connected to the local computer outside their user account's valid logon hours. This setting affects the Server Message Block (SMB) component. If you enable this policy setting you should also enable _Microsoft network server: Disconnect clients when logon hours expire_ (Rule 2.3.9.4).
The recommended state for this setting is: `Enabled`.</t>
  </si>
  <si>
    <t>2.3.11.6</t>
  </si>
  <si>
    <t>If this setting is disabled, a user could remain connected to the computer outside of their allotted logon hours.</t>
  </si>
  <si>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
- Join a domain
- Authenticate between Active Directory forests
- Authenticate to down-level domains
- Authenticate to computers that do not run Windows 2000, Windows Server 2003, or Windows XP
- Authenticate to computers that are not in the domain
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
The recommended state for this setting is: `Send NTLMv2 response only. Refuse LM &amp; NTLM`.</t>
  </si>
  <si>
    <t>2.3.11.7</t>
  </si>
  <si>
    <t>Windows 2000 and Windows XP clients were configured by default to send LM and NTLM authentication responses (Windows 95-based and Windows 98-based clients only send LM). The default settings in OSes predating Windows Vista / Windows Server 2008 (non-R2) allowed all clients to authenticate with servers and use their resources. However, this meant that LM responses - the weakest form of authentication response - were sent over the network, and it was potentially possible for attackers to sniff that traffic to more easily reproduce the user's password.
The Windows 95, Windows 98, and Windows NT operating systems cannot use the Kerberos version 5 protocol for authentication. For this reason, in a Windows Server 2003 domain, these computers authenticate by default with both the LM and NTLM protocols for network authentication. You can enforce a more secure authentication protocol for Windows 95, Windows 98, and Windows NT by using NTLMv2. For the logon process, NTLMv2 uses a secure channel to protect the authentication process. Even if you use NTLMv2 for older clients and servers, Windows-based clients and servers that are members of the domain will use the Kerberos authentication protocol to authenticate with Windows Server 2003 or newer Domain Controllers. For these reasons, it is strongly preferred to restrict the use of LM &amp; NTLM (non-v2) as much as possible.</t>
  </si>
  <si>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</si>
  <si>
    <t>This policy setting determines the level of data signing that is requested on behalf of clients that issue LDAP BIND requests.
**Note:** This policy setting does not have any impact on LDAP simple bind (`ldap_simple_bind`) or LDAP simple bind through SSL (`ldap_simple_bind_s`). No Microsoft LDAP clients that are included with Windows XP Professional use `ldap_simple_bind` or `ldap_simple_bind_s` to communicate with a Domain Controller.
The recommended state for this setting is: `Negotiate signing`. Configuring this setting to `Require signing` also conforms to the benchmark.</t>
  </si>
  <si>
    <t>2.3.11.8</t>
  </si>
  <si>
    <t>Unsigned network traffic is susceptible to man-in-the-middle attacks in which an intruder captures the packets between the client and server, modifies them, and then forwards them to the server. For an LDAP server, this susceptibility means that an attacker could cause a server to make decisions that are based on false or altered data from the LDAP queries. To lower this risk in your network, you can implement strong physical security measures to protect the network infrastructure. Also, you can make all types of man-in-the-middle attacks extremely difficult if you require digital signatures on all network packets by means of IPsec authentication headers.</t>
  </si>
  <si>
    <t>None - this is the default behavior. However, if you choose instead to configure the server to _require_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</si>
  <si>
    <t>Transmission Confidentiality and Integrity</t>
  </si>
  <si>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
The recommended state for this setting is: `Require NTLMv2 session security, Require 128-bit encryption`.
**Note:** These values are dependent on the _Network security: LAN Manager Authentication Level_ (Rule 2.3.11.7) security setting value.</t>
  </si>
  <si>
    <t>2.3.11.9</t>
  </si>
  <si>
    <t>NTLM connections will fail if NTLMv2 protocol and strong encryption (128-bit) are not **both** negotiated. Client applications that are enforcing these settings will be unable to communicate with older servers that do not support them.</t>
  </si>
  <si>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
The recommended state for this setting is: `Require NTLMv2 session security, Require 128-bit encryption`.
**Note:** These values are dependent on the _Network security: LAN Manager Authentication Level_ (Rule 2.3.11.7) security setting value.</t>
  </si>
  <si>
    <t>2.3.11.10</t>
  </si>
  <si>
    <t>You can enable all of the options for this policy setting to help protect network traffic that uses the NTLM Security Support Provider (NTLM SSP) from being exposed or tampered with by an attacker who has gained access to the same network. That is, these options help protect against man-in-the-middle attacks.</t>
  </si>
  <si>
    <t>NTLM connections will fail if NTLMv2 protocol and strong encryption (128-bit) are not **both** negotiated. Server applications that are enforcing these settings will be unable to communicate with older servers that do not support them.</t>
  </si>
  <si>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
The recommended state for this setting is: `Disabled`.
**Note:**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</si>
  <si>
    <t>2.3.13</t>
  </si>
  <si>
    <t>2.3.13.1</t>
  </si>
  <si>
    <t>Users who can access the console locally could shut down the computer. Attackers could also walk to the local console and restart the server, which would cause a temporary DoS condition. Attackers could also shut down the server and leave all of its applications and services unavailable. As noted in the Description above, the Denial of Service (DoS) risk of enabling this setting dramatically increases in Windows Server 2012 (non-R2) and above, as even remote users could then shut down or restart the server from the logon screen of an RDP session.</t>
  </si>
  <si>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
The recommended state for this setting is: `Enabled`.</t>
  </si>
  <si>
    <t>2.3.15</t>
  </si>
  <si>
    <t>2.3.15.1</t>
  </si>
  <si>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
The recommended state for this setting is: `Enabled`.</t>
  </si>
  <si>
    <t>2.3.15.2</t>
  </si>
  <si>
    <t>This policy setting controls the behavior of Admin Approval Mode for the built-in Administrator account.
The recommended state for this setting is: `Enabled`.</t>
  </si>
  <si>
    <t>2.3.17</t>
  </si>
  <si>
    <t>2.3.17.1</t>
  </si>
  <si>
    <t>The built-in Administrator account uses Admin Approval Mode. Users that log on using the local Administrator account will be prompted for consent whenever a program requests an elevation in privilege, just like any other user would.</t>
  </si>
  <si>
    <t>2.3.17.2</t>
  </si>
  <si>
    <t>One of the risks that the UAC feature introduced with Windows Vista is trying to mitigate is that of malicious software running under elevated credentials without the user or administrator being aware of its activity. This setting raises awareness to the administrator of elevated privilege operations and permits the administrator to prevent a malicious program from elevating its privilege when the program attempts to do so.</t>
  </si>
  <si>
    <t>When an operation (including execution of a Windows binary) requires elevation of privilege, the user is prompted on the secure desktop to select either Permit or Deny. If the user selects Permit, the operation continues with the user's highest available privilege.</t>
  </si>
  <si>
    <t>This policy setting controls the behavior of the elevation prompt for standard users.
The recommended state for this setting is: `Automatically deny elevation requests`.</t>
  </si>
  <si>
    <t>2.3.17.3</t>
  </si>
  <si>
    <t>One of the risks that the User Account Control feature introduced with Windows Vista is trying to mitigate is that of malicious programs running under elevated credentials without the user or administrator being aware of their activity. This setting raises awareness to the user that a program requires the use of elevated privilege operations and requires that the user be able to supply administrative credentials in order for the program to run.</t>
  </si>
  <si>
    <t>When an operation requires elevation of privilege, a configurable access denied error message is displayed. An enterprise that is running desktops as standard user may choose this setting to reduce help desk calls.
**Note:** With this setting configured as recommended, the default error message displayed when a user attempts to perform an operation or run a program requiring privilege elevation (without Administrator rights) is "_This program will not run. This program is blocked by group policy. For more information, contact your system administrator._"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_is_ already an Administrator account), and they are not doing that.</t>
  </si>
  <si>
    <t>This policy setting controls the behavior of application installation detection for the computer.
The recommended state for this setting is: `Enabled`.</t>
  </si>
  <si>
    <t>HSA4</t>
  </si>
  <si>
    <t>2.3.17.4</t>
  </si>
  <si>
    <t>Some malicious software will attempt to install itself after being given permission to run. For example, malicious software with a trusted application shell. The user may have given permission for the program to run because the program is trusted, but if they are then prompted for installation of an unknown component this provides another way of trapping the software before it can do damage</t>
  </si>
  <si>
    <t>When an application installation package is detected that requires elevation of privilege, the user is prompted to enter an administrative user name and password. If the user enters valid credentials, the operation continues with the applicable privilege.</t>
  </si>
  <si>
    <t>2.3.17.5</t>
  </si>
  <si>
    <t>This policy setting controls the behavior of all User Account Control (UAC) policy settings for the computer. If you change this policy setting, you must restart your computer.
The recommended state for this setting is: `Enabled`.
**Note:** If this policy setting is disabled, the Security Center notifies you that the overall security of the operating system has been reduced.</t>
  </si>
  <si>
    <t>2.3.17.6</t>
  </si>
  <si>
    <t>This is the setting that turns on or off UAC. If this setting is disabled, UAC will not be used and any security benefits and risk mitigations that are dependent on UAC will not be present on the system.</t>
  </si>
  <si>
    <t>None - this is the default behavior. Users and administrators will need to learn to work with UAC prompts and adjust their work habits to use least privilege operations.</t>
  </si>
  <si>
    <t>This policy setting controls whether the elevation request prompt is displayed on the interactive user's desktop or the secure desktop.
The recommended state for this setting is: `Enabled`.</t>
  </si>
  <si>
    <t>2.3.17.7</t>
  </si>
  <si>
    <t>Standard elevation prompt dialog boxes can be spoofed, which may cause users to disclose their passwords to malicious software. The secure desktop presents a very distinct appearance when prompting for elevation, where the user desktop dims, and the elevation prompt UI is more prominent. This increases the likelihood that users who become accustomed to the secure desktop will recognize a spoofed elevation prompt dialog box and not fall for the trick.</t>
  </si>
  <si>
    <t>This policy setting controls whether application write failures are redirected to defined registry and file system locations. This policy setting mitigates applications that run as administrator and write run-time application data to:
- `%ProgramFiles%`
- `%windir%`
- `%windir%\System32`
- `HKEY_LOCAL_MACHINE\SOFTWARE`
The recommended state for this setting is: `Enabled`.</t>
  </si>
  <si>
    <t>HCM48</t>
  </si>
  <si>
    <t>2.3.17.8</t>
  </si>
  <si>
    <t>This setting reduces vulnerabilities by ensuring that legacy applications only write data to permitted locations.</t>
  </si>
  <si>
    <t>Boundary Protection</t>
  </si>
  <si>
    <t>Select On (recommended) to have Windows Firewall with Advanced Security use the settings for this profile to filter network traffic. If you select Off, Windows Firewall with Advanced Security will not use any of the firewall rules or connection security rules for this profile.
The recommended state for this setting is: `On (recommended)`.</t>
  </si>
  <si>
    <t>HAC62</t>
  </si>
  <si>
    <t>9.1</t>
  </si>
  <si>
    <t>9.1.1</t>
  </si>
  <si>
    <t>This setting determines the behavior for inbound connections that do not match an inbound firewall rule.
The recommended state for this setting is: `Block (default)`.</t>
  </si>
  <si>
    <t>9.1.2</t>
  </si>
  <si>
    <t>If the firewall allows all traffic to access the system then an attacker may be more easily able to remotely exploit a weakness in a network service.</t>
  </si>
  <si>
    <t>9.1.3</t>
  </si>
  <si>
    <t>Select this option to have Windows Firewall with Advanced Security display notifications to the user when a program is blocked from receiving inbound connections.
The recommended state for this setting is: `No`.
**Note:** When the `Apply local firewall rules` setting is configured to `No`, it's recommended to also configure the `Display a notification setting` to `No`. Otherwise, users will continue to receive messages that ask if they want to unblock a restricted inbound connection, but the user's response will be ignored.</t>
  </si>
  <si>
    <t>9.1.4</t>
  </si>
  <si>
    <t>Windows Firewall will not display a notification when a program is blocked from receiving inbound connections.</t>
  </si>
  <si>
    <t>Use this option to specify the path and name of the file in which Windows Firewall will write its log information.
The recommended state for this setting is: `%SystemRoot%\System32\logfiles\firewall\domainfw.log`.</t>
  </si>
  <si>
    <t>9.1.5</t>
  </si>
  <si>
    <t>If events are not recorded it may be difficult or impossible to determine the root cause of system problems or the unauthorized activities of malicious users.</t>
  </si>
  <si>
    <t>The log file will be stored in the specified file.</t>
  </si>
  <si>
    <t>Use this option to specify the size limit of the file in which Windows Firewall will write its log information.
The recommended state for this setting is: `16,384 KB or greater`.</t>
  </si>
  <si>
    <t>9.1.6</t>
  </si>
  <si>
    <t>The log file size will be limited to the specified size, old events will be overwritten by newer ones when the limit is reached.</t>
  </si>
  <si>
    <t>Use this option to log when Windows Firewall with Advanced Security discards an inbound packet for any reason. The log records why and when the packet was dropped. Look for entries with the word `DROP` in the action column of the log.
The recommended state for this setting is: `Yes`.</t>
  </si>
  <si>
    <t>9.1.7</t>
  </si>
  <si>
    <t>Information about dropped packets will be recorded in the firewall log file.</t>
  </si>
  <si>
    <t>Use this option to log when Windows Firewall with Advanced Security allows an inbound connection. The log records why and when the connection was formed. Look for entries with the word `ALLOW` in the action column of the log.
The recommended state for this setting is: `Yes`.</t>
  </si>
  <si>
    <t>Information about successful connections will be recorded in the firewall log file.</t>
  </si>
  <si>
    <t>9.2</t>
  </si>
  <si>
    <t>9.2.1</t>
  </si>
  <si>
    <t>9.2.2</t>
  </si>
  <si>
    <t>9.2.3</t>
  </si>
  <si>
    <t>Select this option to have Windows Firewall with Advanced Security display notifications to the user when a program is blocked from receiving inbound connections.
The recommended state for this setting is: `No`.
**Note:** When the `Apply local firewall rules` setting is configured to `No`, it's recommended to also configure the `Display a notification` setting to `No`. Otherwise, users will continue to receive messages that ask if they want to unblock a restricted inbound connection, but the user's response will be ignored.</t>
  </si>
  <si>
    <t>9.2.4</t>
  </si>
  <si>
    <t>Use this option to specify the path and name of the file in which Windows Firewall will write its log information.
The recommended state for this setting is: `%SystemRoot%\System32\logfiles\firewall\privatefw.log`.</t>
  </si>
  <si>
    <t>9.2.5</t>
  </si>
  <si>
    <t>9.2.6</t>
  </si>
  <si>
    <t>9.2.7</t>
  </si>
  <si>
    <t>9.3</t>
  </si>
  <si>
    <t>9.3.1</t>
  </si>
  <si>
    <t>9.3.2</t>
  </si>
  <si>
    <t>9.3.3</t>
  </si>
  <si>
    <t>Select this option to have Windows Firewall with Advanced Security display notifications to the user when a program is blocked from receiving inbound connections.
The recommended state for this setting is: `No`.</t>
  </si>
  <si>
    <t>9.3.4</t>
  </si>
  <si>
    <t>Some organizations may prefer to avoid alarming users when firewall rules block certain types of network activity. However, notifications can be helpful when troubleshooting network issues involving the firewall.</t>
  </si>
  <si>
    <t>This setting controls whether local administrators are allowed to create local firewall rules that apply together with firewall rules configured by Group Policy.
The recommended state for this setting is: `No`.
**Note:** When the `Apply local firewall rules` setting is configured to `No`, it's recommended to also configure the `Display a notification` setting to `No`. Otherwise, users will continue to receive messages that ask if they want to unblock a restricted inbound connection, but the user's response will be ignored.</t>
  </si>
  <si>
    <t>9.3.5</t>
  </si>
  <si>
    <t>When in the Public profile, there should be no special local firewall exceptions per computer. These settings should be managed by a centralized policy.</t>
  </si>
  <si>
    <t>Administrators can still create firewall rules, but the rules will not be applied.</t>
  </si>
  <si>
    <t>This setting controls whether local administrators are allowed to create connection security rules that apply together with connection security rules configured by Group Policy.
The recommended state for this setting is: `No`.</t>
  </si>
  <si>
    <t>9.3.6</t>
  </si>
  <si>
    <t>Users with administrative privileges might create firewall rules that expose the system to remote attack.</t>
  </si>
  <si>
    <t>Administrators can still create local connection security rules, but the rules will not be applied.</t>
  </si>
  <si>
    <t>Use this option to specify the path and name of the file in which Windows Firewall will write its log information.
The recommended state for this setting is: `%SystemRoot%\System32\logfiles\firewall\publicfw.log`.</t>
  </si>
  <si>
    <t>9.3.7</t>
  </si>
  <si>
    <t>9.3.8</t>
  </si>
  <si>
    <t>9.3.9</t>
  </si>
  <si>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
- 4774: An account was mapped for logon.
- 4775: An account could not be mapped for logon.
- 4776: The Domain Controller attempted to validate the credentials for an account.
- 4777: The Domain Controller failed to validate the credentials for an account.
The recommended state for this setting is: `Success and Failure`.</t>
  </si>
  <si>
    <t>HAU21</t>
  </si>
  <si>
    <t>17.1</t>
  </si>
  <si>
    <t>17.1.1</t>
  </si>
  <si>
    <t>Auditing these events may be useful when investigating a security incident.</t>
  </si>
  <si>
    <t>HAU6</t>
  </si>
  <si>
    <t>17.2</t>
  </si>
  <si>
    <t>17.2.1</t>
  </si>
  <si>
    <t>Auditing events in this category may be useful when investigating an incident.</t>
  </si>
  <si>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
- 4727: A security-enabled global group was created.
- 4728: A member was added to a security-enabled global group.
- 4729: A member was removed from a security-enabled global group.
- 4730: A security-enabled global group was deleted.
- 4731: A security-enabled local group was created.
- 4732: A member was added to a security-enabled local group.
- 4733: A member was removed from a security-enabled local group.
- 4734: A security-enabled local group was deleted.
- 4735: A security-enabled local group was changed.
- 4737: A security-enabled global group was changed.
- 4754: A security-enabled universal group was created.
- 4755: A security-enabled universal group was changed.
- 4756: A member was added to a security-enabled universal group.
- 4757: A member was removed from a security-enabled universal group.
- 4758: A security-enabled universal group was deleted.
- 4764: A group's type was changed.
The recommended state for this setting is to include: `Success`.</t>
  </si>
  <si>
    <t>17.2.5</t>
  </si>
  <si>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
- 4720: A user account was created.
- 4722: A user account was enabled.
- 4723: An attempt was made to change an account's password.
- 4724: An attempt was made to reset an account's password.
- 4725: A user account was disabled.
- 4726: A user account was deleted.
- 4738: A user account was changed.
- 4740: A user account was locked out.
- 4765: SID History was added to an account.
- 4766: An attempt to add SID History to an account failed.
- 4767: A user account was unlocked.
- 4780: The ACL was set on accounts which are members of administrators groups.
- 4781: The name of an account was changed:
- 4794: An attempt was made to set the Directory Services Restore Mode.
- 5376: Credential Manager credentials were backed up.
- 5377: Credential Manager credentials were restored from a backup.
The recommended state for this setting is: `Success and Failure`.</t>
  </si>
  <si>
    <t>17.2.6</t>
  </si>
  <si>
    <t>This policy setting allows you to audit when plug and play detects an external device.
The recommended state for this setting is to include: `Success`.
**Note:** A Windows 10, Server 2016 or newer OS is required to access and set this value in Group Policy.</t>
  </si>
  <si>
    <t>17.3</t>
  </si>
  <si>
    <t>17.3.1</t>
  </si>
  <si>
    <t>Enabling this setting will allow a user to audit events when a device is plugged into a system. This can help alert IT staff if unapproved devices are plugged in.</t>
  </si>
  <si>
    <t>This subcategory reports the creation of a process and the name of the program or user that created it. Events for this subcategory include:
- 4688: A new process has been created.
- 4696: A primary token was assigned to process.
Refer to Microsoft Knowledge Base article 947226: [Description of security events in Windows Vista and in Windows Server 2008](https://support.microsoft.com/en-us/kb/947226) for the most recent information about this setting.
The recommended state for this setting is to include: `Success`.</t>
  </si>
  <si>
    <t>17.3.2</t>
  </si>
  <si>
    <t>This subcategory reports when a user's account is locked out as a result of too many failed logon attempts. Events for this subcategory include:
- 4625: An account failed to log on.
The recommended state for this setting is to include: `Failure`.</t>
  </si>
  <si>
    <t>17.5</t>
  </si>
  <si>
    <t>17.5.1</t>
  </si>
  <si>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
The recommended state for this setting is to include: `Success`.
**Note:** A Windows 10, Server 2016 or newer OS is required to access and set this value in Group Policy.</t>
  </si>
  <si>
    <t>17.5.2</t>
  </si>
  <si>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
- 4634: An account was logged off.
- 4647: User initiated logoff.
The recommended state for this setting is to include: `Success`.</t>
  </si>
  <si>
    <t>17.5.3</t>
  </si>
  <si>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
- 4624: An account was successfully logged on.
- 4625: An account failed to log on.
- 4648: A logon was attempted using explicit credentials.
- 4675: SIDs were filtered.
The recommended state for this setting is: `Success and Failure`.</t>
  </si>
  <si>
    <t>17.5.4</t>
  </si>
  <si>
    <t>This subcategory reports other logon/logoff-related events, such as Remote Desktop Services session disconnects and reconnects, using RunAs to run processes under a different account, and locking and unlocking a workstation. Events for this subcategory include:
- 4649: A replay attack was detected.
- 4778: A session was reconnected to a Window Station.
- 4779: A session was disconnected from a Window Station.
- 4800: The workstation was locked.
- 4801: The workstation was unlocked.
- 4802: The screen saver was invoked.
- 4803: The screen saver was dismissed.
- 5378: The requested credentials delegation was disallowed by policy.
- 5632: A request was made to authenticate to a wireless network.
- 5633: A request was made to authenticate to a wired network.
The recommended state for this setting is: `Success and Failure`.</t>
  </si>
  <si>
    <t>17.5.5</t>
  </si>
  <si>
    <t>17.5.6</t>
  </si>
  <si>
    <t>This subcategory allows you to audit attempts to access files and folders on a shared folder. Events for this subcategory include:
- 5145: network share object was checked to see whether client can be granted desired access.
The recommended state for this setting is to include: `Failure`</t>
  </si>
  <si>
    <t>17.6</t>
  </si>
  <si>
    <t>17.6.1</t>
  </si>
  <si>
    <t>Auditing the Failures will log which unauthorized users attempted (and failed) to get access to a file or folder on a network share on this computer, which could possibly be an indication of malicious intent.</t>
  </si>
  <si>
    <t>This policy setting allows you to audit attempts to access a shared folder.
The recommended state for this setting is: `Success and Failure`.
**Note:** There are no system access control lists (SACLs) for shared folders. If this policy setting is enabled, access to all shared folders on the system is audited.</t>
  </si>
  <si>
    <t>17.6.2</t>
  </si>
  <si>
    <t>In an enterprise managed environment, it's important to track deletion, creation, modification, and access events for network shares. Any unusual file sharing activity may be useful in an investigation of potentially malicious activity.</t>
  </si>
  <si>
    <t>This policy setting allows you to audit events generated by the management of task scheduler jobs or COM+ objects. 
For scheduler jobs, the following are audited:
- Job created.
- Job deleted.
- Job enabled.
- Job disabled.
- Job updated.
For COM+ objects, the following are audited:
- Catalog object added.
- Catalog object updated.
- Catalog object deleted.
The recommended state for this setting is: `Success and Failure`.</t>
  </si>
  <si>
    <t>17.6.3</t>
  </si>
  <si>
    <t>The unexpected creation of scheduled tasks and COM+ objects could potentially be an indication of malicious activity. Since these types of actions are generally low volume, it may be useful to capture them in the audit logs for use during an investigation.</t>
  </si>
  <si>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
The recommended state for this setting is: `Success and Failure`.
**Note:** A Windows 8.0, Server 2012 (non-R2) or newer OS is required to access and set this value in Group Policy.</t>
  </si>
  <si>
    <t>17.6.4</t>
  </si>
  <si>
    <t>Auditing removable storage may be useful when investigating an incident. For example, if an individual is suspected of copying sensitive information onto a USB drive.</t>
  </si>
  <si>
    <t>17.7</t>
  </si>
  <si>
    <t>17.7.1</t>
  </si>
  <si>
    <t>This subcategory reports changes in authentication policy. Events for this subcategory include:
- 4706: A new trust was created to a domain.
- 4707: A trust to a domain was removed.
- 4713: Kerberos policy was changed.
- 4716: Trusted domain information was modified.
- 4717: System security access was granted to an account.
- 4718: System security access was removed from an account.
- 4739: Domain Policy was changed.
- 4864: A namespace collision was detected.
- 4865: A trusted forest information entry was added.
- 4866: A trusted forest information entry was removed.
- 4867: A trusted forest information entry was modified.
The recommended state for this setting is to include: `Success`.</t>
  </si>
  <si>
    <t>17.7.2</t>
  </si>
  <si>
    <t>17.7.3</t>
  </si>
  <si>
    <t>17.7.4</t>
  </si>
  <si>
    <t>Changes to firewall rules are important for understanding the security state of the computer and how well it is protected against network attacks.</t>
  </si>
  <si>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
- 5063: A cryptographic provider operation was attempted.
- 5064: A cryptographic context operation was attempted.
- 5065: A cryptographic context modification was attempted.
- 5066: A cryptographic function operation was attempted.
- 5067: A cryptographic function modification was attempted.
- 5068: A cryptographic function provider operation was attempted.
- 5069: A cryptographic function property operation was attempted.
- 5070: A cryptographic function property modification was attempted.
- 6145: One or more errors occurred while processing security policy in the group policy objects.
The recommended state for this setting is to include: `Failure`.</t>
  </si>
  <si>
    <t>17.7.5</t>
  </si>
  <si>
    <t>This setting can help detect errors in applied Security settings which came from Group Policy, and failure events related to Cryptographic Next Generation (CNG) functions.</t>
  </si>
  <si>
    <t>This subcategory reports when a user account or service uses a sensitive privilege. A sensitive privilege includes the following user rights:
- Act as part of the operating system
- Back up files and directories
- Create a token object
- Debug programs
- Enable computer and user accounts to be trusted for delegation
- Generate security audits
- Impersonate a client after authentication
- Load and unload device drivers
- Manage auditing and security log
- Modify firmware environment values
- Replace a process-level token
- Restore files and directories
- Take ownership of files or other objects
Auditing this subcategory will create a high volume of events. Events for this subcategory include:
- 4672: Special privileges assigned to new logon.
- 4673: A privileged service was called.
- 4674: An operation was attempted on a privileged object.
The recommended state for this setting is: `Success and Failure`.</t>
  </si>
  <si>
    <t>17.8</t>
  </si>
  <si>
    <t>17.8.1</t>
  </si>
  <si>
    <t>This subcategory reports on the activities of the Internet Protocol security (IPsec) driver. Events for this subcategory include:
- 4960: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
- 4961: IPsec dropped an inbound packet that failed a replay check. If this problem persists, it could indicate a replay attack against this computer.
- 4962: IPsec dropped an inbound packet that failed a replay check. The inbound packet had too low a sequence number to ensure it was not a replay.
- 4963: IPsec dropped an inbound clear text packet that should have been secured. This is usually due to the remote computer changing its IPsec policy without informing this computer. This could also be a spoofing attack attempt.
- 4965: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
- 5478: IPsec Services has started successfully.
- 5479: IPsec Services has been shut down successfully. The shutdown of IPsec Services can put the computer at greater risk of network attack or expose the computer to potential security risks.
- 5480: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
- 5483: IPsec Services failed to initialize RPC server. IPsec Services could not be started.
- 5484: IPsec Services has experienced a critical failure and has been shut down. The shutdown of IPsec Services can put the computer at greater risk of network attack or expose the computer to potential security risks.
- 5485: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
The recommended state for this setting is: `Success and Failure`.</t>
  </si>
  <si>
    <t>17.9</t>
  </si>
  <si>
    <t>17.9.1</t>
  </si>
  <si>
    <t>17.9.2</t>
  </si>
  <si>
    <t>Capturing these audit events may be useful for identifying when the Windows Firewall is not performing as expected.</t>
  </si>
  <si>
    <t>This subcategory reports changes in security state of the system, such as when the security subsystem starts and stops. Events for this subcategory include:
- 4608: Windows is starting up.
- 4609: Windows is shutting down.
- 4616: The system time was changed.
- 4621: Administrator recovered system from CrashOnAuditFail. Users who are not administrators will now be allowed to log on. Some auditable activity might not have been recorded.
The recommended state for this setting is to include: `Success`.</t>
  </si>
  <si>
    <t>17.9.3</t>
  </si>
  <si>
    <t>This subcategory reports the loading of extension code such as authentication packages by the security subsystem. Events for this subcategory include:
- 4610: An authentication package has been loaded by the Local Security Authority.
- 4611: A trusted logon process has been registered with the Local Security Authority.
- 4614: A notification package has been loaded by the Security Account Manager.
- 4622: A security package has been loaded by the Local Security Authority.
- 4697: A service was installed in the system.
The recommended state for this setting is to include: `Success`.</t>
  </si>
  <si>
    <t>17.9.4</t>
  </si>
  <si>
    <t>17.9.5</t>
  </si>
  <si>
    <t>Disables the lock screen camera toggle switch in PC Settings and prevents a camera from being invoked on the lock screen.
The recommended state for this setting is: `Enabled`.</t>
  </si>
  <si>
    <t>18.1.1</t>
  </si>
  <si>
    <t>18.1.1.1</t>
  </si>
  <si>
    <t>Disabling the lock screen camera extends the protection afforded by the lock screen to camera features.</t>
  </si>
  <si>
    <t>If you enable this setting, users will no longer be able to enable or disable lock screen camera access in PC Settings, and the camera cannot be invoked on the lock screen.</t>
  </si>
  <si>
    <t>Disables the lock screen slide show settings in PC Settings and prevents a slide show from playing on the lock screen.
The recommended state for this setting is: `Enabled`.</t>
  </si>
  <si>
    <t>18.1.1.2</t>
  </si>
  <si>
    <t>Disabling the lock screen slide show extends the protection afforded by the lock screen to slide show contents.</t>
  </si>
  <si>
    <t>If you enable this setting, users will no longer be able to modify slide show settings in PC Settings, and no slide show will ever start.</t>
  </si>
  <si>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
The recommended state for this setting is: `Disabled`.</t>
  </si>
  <si>
    <t>18.1.2</t>
  </si>
  <si>
    <t>18.1.2.2</t>
  </si>
  <si>
    <t>If this setting is Enabled sensitive information could be stored in the cloud or sent to Microsoft.</t>
  </si>
  <si>
    <t>Automatic learning of speech, inking, and typing stops and users cannot change its value via PC Settings.</t>
  </si>
  <si>
    <t>Due to the difficulty in managing local Administrator passwords, many organizations choose to use the same password on all workstations and/or Member Servers when deploying them. This creates a serious attack surface security risk because if an attacker manages to compromise one system and learn the password to its local Administrator account, then they can leverage that account to instantly gain access to all other computers that also use that password for their local Administrator account.</t>
  </si>
  <si>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
**Enabled:**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
**Disabled:** Allows local accounts to have full administrative rights when authenticating via network logon, by configuring the `LocalAccountTokenFilterPolicy` registry value to `1`.
For more information about local accounts and credential theft, review the "[Mitigating Pass-the-Hash (PtH) Attacks and Other Credential Theft Techniques](http://www.microsoft.com/en-us/download/details.aspx?id=36036)" documents.
For more information about `LocalAccountTokenFilterPolicy`, see Microsoft Knowledge Base article 951016: [Description of User Account Control and remote restrictions in Windows Vista](https://support.microsoft.com/en-us/kb/951016).
The recommended state for this setting is: `Enabled`.</t>
  </si>
  <si>
    <t>Local accounts are at high risk for credential theft when the same account and password is configured on multiple systems. Ensuring this policy is Enabled significantly reduces that risk.</t>
  </si>
  <si>
    <t>This setting configures the start type for the Server Message Block version 1 (SMBv1) client driver service (`MRxSmb10`), which is recommended to be disabled.
The recommended state for this setting is: `Enabled: Disable driver (recommended)`.
**Note:** Do not, _under any circumstances_, configure this overall setting as `Disabled`, as doing so will delete the underlying registry entry altogether, which will cause serious problems.</t>
  </si>
  <si>
    <t>HCM10</t>
  </si>
  <si>
    <t>Since September 2016, Microsoft has strongly encouraged that SMBv1 be disabled and no longer used on modern networks, as it is a 30 year old design that is much more vulnerable to attacks then much newer designs such as SMBv2 and SMBv3.
More information on this can be found at the following links:
[Stop using SMB1 | Storage at Microsoft](https://blogs.technet.microsoft.com/filecab/2016/09/16/stop-using-smb1/)
[Disable SMB v1 in Managed Environments with Group Policy – "Stay Safe" Cyber Security Blog](https://blogs.technet.microsoft.com/staysafe/2017/05/17/disable-smb-v1-in-managed-environments-with-ad-group-policy/)
[Disabling SMBv1 through Group Policy – Microsoft Security Guidance blog](https://blogs.technet.microsoft.com/secguide/2017/06/15/disabling-smbv1-through-group-policy/)</t>
  </si>
  <si>
    <t>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Microsoft](https://blogs.technet.microsoft.com/filecab/2017/06/01/smb1-product-clearinghouse/)</t>
  </si>
  <si>
    <t>This setting configures the server-side processing of the Server Message Block version 1 (SMBv1) protocol. 
The recommended state for this setting is: `Disabled`.</t>
  </si>
  <si>
    <t>Windows includes support for Structured Exception Handling Overwrite Protection (SEHOP). We recommend enabling this feature to improve the security profile of the computer.
The recommended state for this setting is: `Enabled`.</t>
  </si>
  <si>
    <t>This feature is designed to block exploits that use the Structured Exception Handler (SEH) overwrite technique. This protection mechanism is provided at run-time. Therefore, it helps protect applications regardless of whether they have been compiled with the latest improvements, such as the /SAFESEH option.</t>
  </si>
  <si>
    <t>After you enable SEHOP, existing versions of Cygwin, Skype, and Armadillo-protected applications may not work correctly.</t>
  </si>
  <si>
    <t>This setting determines which method NetBIOS over TCP/IP (NetBT) uses to register and resolve names. The available methods are:
- The B-node (broadcast) method only uses broadcasts.
- The P-node (point-to-point) method only uses name queries to a name server (WINS).
- The M-node (mixed) method broadcasts first, then queries a name server (WINS) if broadcast failed.
- The H-node (hybrid) method queries a name server (WINS) first, then broadcasts if the query failed.
The recommended state for this setting is: `Enabled: P-node (recommended)` (point-to-point).
**Note:** Resolution through LMHOSTS or DNS follows these methods. If the `NodeType` registry value is present, it overrides any `DhcpNodeType` registry value. If neither `NodeType` nor `DhcpNodeType` is present, the computer uses B-node (broadcast) if there are no WINS servers configured for the network, or H-node (hybrid) if there is at least one WINS server configured.</t>
  </si>
  <si>
    <t>In order to help mitigate the risk of NetBIOS Name Service (NBT-NS) poisoning attacks, setting the node type to P-node (point-to-point) will prevent the system from sending out NetBIOS broadcasts.</t>
  </si>
  <si>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</si>
  <si>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
For more information about local accounts and credential theft, review the "[Mitigating Pass-the-Hash (PtH) Attacks and Other Credential Theft Techniques](http://www.microsoft.com/en-us/download/details.aspx?id=36036)" documents.
For more information about `UseLogonCredential`, see Microsoft Knowledge Base article 2871997: [Microsoft Security Advisory Update to improve credentials protection and management May 13, 2014](https://support.microsoft.com/en-us/kb/2871997).
The recommended state for this setting is: `Disabled`.</t>
  </si>
  <si>
    <t>HPW21</t>
  </si>
  <si>
    <t>Preventing the plaintext storage of credentials in memory may reduce opportunity for credential theft.</t>
  </si>
  <si>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
For additional information, see Microsoft Knowledge Base article 324737: [How to turn on automatic logon in Windows](https://support.microsoft.com/en-us/kb/324737).
The recommended state for this setting is: `Disabled`.</t>
  </si>
  <si>
    <t>HAC29</t>
  </si>
  <si>
    <t>18.4.1</t>
  </si>
  <si>
    <t>If you configure a computer for automatic logon, anyone who can physically gain access to the computer can also gain access to everything that is on the computer, including any network or networks that the computer is connected to. Also, if you enable automatic logon, the password is stored in the registry in plaintext. The specific registry key that stores this setting is remotely readable by the Authenticated Users group. As a result, this entry is appropriate only if the computer is physically secured and if you ensure that untrusted users cannot remotely see the registry.</t>
  </si>
  <si>
    <t>IP source routing is a mechanism that allows the sender to determine the IP route that a datagram should follow through the network.
The recommended state for this setting is: `Enabled: Highest protection, source routing is completely disabled`.</t>
  </si>
  <si>
    <t>18.4.2</t>
  </si>
  <si>
    <t>An attacker could use source routed packets to obscure their identity and location. Source routing allows a computer that sends a packet to specify the route that the packet takes.</t>
  </si>
  <si>
    <t>All incoming source routed packets will be dropped.</t>
  </si>
  <si>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
The recommended state for this setting is: `Enabled: Highest protection, source routing is completely disabled`.</t>
  </si>
  <si>
    <t>18.4.3</t>
  </si>
  <si>
    <t>Internet Control Message Protocol (ICMP) redirects cause the IPv4 stack to plumb host routes. These routes override the Open Shortest Path First (OSPF) generated routes.
The recommended state for this setting is: `Disabled`.</t>
  </si>
  <si>
    <t>18.4.4</t>
  </si>
  <si>
    <t>This behavior is expected. The problem is that the 10 minute time-out period for the ICMP redirect-plumbed routes temporarily creates a network situation in which traffic will no longer be routed properly for the affected host. Ignoring such ICMP redirects will limit the system's exposure to attacks that will impact its ability to participate on the network.</t>
  </si>
  <si>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</si>
  <si>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
The recommended state for this setting is: `Enabled`.</t>
  </si>
  <si>
    <t>HIA1</t>
  </si>
  <si>
    <t>18.4.6</t>
  </si>
  <si>
    <t>The NetBT protocol is designed not to use authentication, and is therefore vulnerable to spoofing. Spoofing makes a transmission appear to come from a user other than the user who performed the action. A malicious user could exploit the unauthenticated nature of the protocol to send a name-conflict datagram to a target computer, which would cause the computer to relinquish its name and not respond to queries.
An attacker could send a request over the network and query a computer to release its NetBIOS name. As with any change that could affect applications, it is recommended that you test this change in a non-production environment before you change the production environment.
The result of such an attack could be to cause intermittent connectivity issues on the target computer, or even to prevent the use of Network Neighborhood, domain logons, the NET SEND command, or additional NetBIOS name resolution.</t>
  </si>
  <si>
    <t>The DLL search order can be configured to search for DLLs that are requested by running processes in one of two ways:
- Search folders specified in the system path first, and then search the current working folder.
- Search current working folder first, and then search the folders specified in the system path.
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
Applications will be forced to search for DLLs in the system path first. For applications that require unique versions of these DLLs that are included with the application, this entry could cause performance or stability problems.
The recommended state for this setting is: `Enabled`.
**Note:** More information on how Safe DLL search mode works is available at this link: [Dynamic-Link Library Search Order - Windows applications | Microsoft Docs](https://docs.microsoft.com/en-us/windows/win32/dlls/dynamic-link-library-search-order)</t>
  </si>
  <si>
    <t>If a user unknowingly executes hostile code that was packaged with additional files that include modified versions of system DLLs, the hostile code could load its own versions of those DLLs and potentially increase the type and degree of damage the code can render.</t>
  </si>
  <si>
    <t>Windows includes a grace period between when the screen saver is launched and when the console is actually locked automatically when screen saver locking is enabled.
The recommended state for this setting is: `Enabled: 5 or fewer seconds`.</t>
  </si>
  <si>
    <t>The default grace period that is allowed for user movement before the screen saver lock takes effect is five seconds. If you leave the default grace period configuration, your computer is vulnerable to a potential attack from someone who could approach the console and attempt to log on to the computer before the lock takes effect. An entry to the registry can be made to adjust the length of the grace period.</t>
  </si>
  <si>
    <t>Users will have to enter their passwords to resume their console sessions as soon as the grace period ends after screen saver activation.</t>
  </si>
  <si>
    <t>This setting can generate a security audit in the Security event log when the log reaches a user-defined threshold.
The recommended state for this setting is: `Enabled: 90% or less`.
**Note:** If log settings are configured to Overwrite events as needed or Overwrite events older than x days, this event will not be generated.</t>
  </si>
  <si>
    <t>HAU24</t>
  </si>
  <si>
    <t>If the Security log reaches 90 percent of its capacity and the computer has not been configured to overwrite events as needed, more recent events will not be written to the log. If the log reaches its capacity and the computer has been configured to shut down when it can no longer record events to the Security log, the computer will shut down and will no longer be available to provide network services.</t>
  </si>
  <si>
    <t>An audit event will be generated when the Security log reaches the 90% percent full threshold (or whatever lower value may be set) unless the log is configured to overwrite events as needed.</t>
  </si>
  <si>
    <t>18.5.4</t>
  </si>
  <si>
    <t>An attacker can listen on a network for these LLMNR (UDP/5355) or NBT-NS (UDP/137) broadcasts and respond to them, tricking the host into thinking that it knows the location of the requested system.
**Note:** To completely mitigate local name resolution poisoning, in addition to this setting, the properties of each installed NIC should also be set to `Disable NetBIOS over TCP/IP` (on the WINS tab in the NIC properties). Unfortunately, there is no global setting to achieve this that automatically applies to all NICs - it is a per-NIC setting that varies with different NIC hardware installations.</t>
  </si>
  <si>
    <t>In the event DNS is unavailable a system will be unable to request it from other systems on the same subnet.</t>
  </si>
  <si>
    <t>This policy setting determines if the SMB client will allow insecure guest logons to an SMB server.
The recommended state for this setting is: `Disabled`.</t>
  </si>
  <si>
    <t>18.5.8</t>
  </si>
  <si>
    <t>Insecure guest logons are used by file servers to allow unauthenticated access to shared folders.</t>
  </si>
  <si>
    <t>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2016](https://support.microsoft.com/en-us/help/4046019/guest-access-in-smb2-disabled-by-default-in-windows-10-and-windows-ser)</t>
  </si>
  <si>
    <t>Non-administrators should not be able to turn on the Mobile Hotspot feature and open their Internet connectivity up to nearby mobile devices.</t>
  </si>
  <si>
    <t>Mobile Hotspot cannot be enabled or configured by Administrators and non-Administrators alike.</t>
  </si>
  <si>
    <t>This policy setting determines whether to require domain users to elevate when setting a network's location.
The recommended state for this setting is: `Enabled`.</t>
  </si>
  <si>
    <t>Allowing regular users to set a network location increases the risk and attack surface.</t>
  </si>
  <si>
    <t>Domain users must elevate when setting a network's location.</t>
  </si>
  <si>
    <t>Windows only allows access to the specified UNC paths after fulfilling additional security requirements.</t>
  </si>
  <si>
    <t>This policy setting prevents computers from establishing multiple simultaneous connections to either the Internet or to a Windows domain.
The recommended state for this setting is: `Enabled: 3 = Prevent Wi-Fi when on Ethernet`.</t>
  </si>
  <si>
    <t>Preventing bridged network connections can help prevent a user unknowingly allowing traffic to route between internal and external networks, which risks exposure to sensitive internal data.</t>
  </si>
  <si>
    <t>While connected to an Ethernet connection, Windows won't allow use of a WLAN (automatically _or_ manually) until Ethernet is disconnected. However, if a cellular data connection is available, it will always stay connected for services that require it, but no Internet traffic will be routed over cellular if an Ethernet or WLAN connection is present.</t>
  </si>
  <si>
    <t>This policy setting controls whether computers will show a warning and a security elevation prompt when users create a new printer connection using Point and Print.
The recommended state for this setting is: `Enabled: Show warning and elevation prompt`.
**Note:** On August 10, 2021, Microsoft announced a [Point and Print Default Behavior Change](https://msrc-blog.microsoft.com/2021/08/10/point-and-print-default-behavior-change/) which modifies the default Point and Print driver installation and update behavior to require Administrator privileges. This is documented in [KB5005652—Manage new Point and Print default driver installation behavior (CVE-2021-34481)](https://support.microsoft.com/en-gb/topic/kb5005652-manage-new-point-and-print-default-driver-installation-behavior-cve-2021-34481-873642bf-2634-49c5-a23b-6d8e9a302872). This change overrides all Point and Print Group Policy settings and ensures that only Administrators can install printer drivers from a print server using Point and Print.</t>
  </si>
  <si>
    <t>Enabling Windows User Account Control (UAC) for the installation of new print drivers can help mitigate the PrintNightmare vulnerability ([CVE-2021-34527](https://msrc.microsoft.com/update-guide/vulnerability/CVE-2021-34527)) and other Print Spooler attacks.
Although the Point and Print default driver installation behavior overrides this setting, it is important to configure this as a backstop in the event that behavior is reversed.</t>
  </si>
  <si>
    <t>This policy setting controls whether computers will show a warning and a security elevation prompt when users are updating drivers for an existing connection using Point and Print.
The recommended state for this setting is: `Enabled: Show warning and elevation prompt`.
**Note:** On August 10, 2021, Microsoft announced a [Point and Print Default Behavior Change](https://msrc-blog.microsoft.com/2021/08/10/point-and-print-default-behavior-change/) which modifies the default Point and Print driver installation and update behavior to require Administrator privileges. This is documented in [KB5005652—Manage new Point and Print default driver installation behavior (CVE-2021-34481)](https://support.microsoft.com/en-gb/topic/kb5005652-manage-new-point-and-print-default-driver-installation-behavior-cve-2021-34481-873642bf-2634-49c5-a23b-6d8e9a302872). This change overrides all Point and Print Group Policy settings and ensures that only Administrators can install printer drivers from a print server using Point and Print.</t>
  </si>
  <si>
    <t>Enabling Windows User Account Control (UAC) for updating existing print drivers can help mitigate the PrintNightmare vulnerability ([CVE-2021-34527](https://msrc.microsoft.com/update-guide/vulnerability/CVE-2021-34527)) and other Print Spooler attacks.
Although the Point and Print default driver installation behavior overrides this setting, it is important to configure this as a backstop in the event that behavior is reversed.</t>
  </si>
  <si>
    <t>HAU22</t>
  </si>
  <si>
    <t>Capturing process command line information in event logs can be very valuable when performing forensic investigations of attack incidents.</t>
  </si>
  <si>
    <t>Process command line information will be included in the event logs, which can contain sensitive or private information such as passwords or user data.
**Warning:**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Docs](https://docs.microsoft.com/en-us/powershell/module/microsoft.powershell.core/about/about_logging_windows?view=powershell-7.2#protected-event-logging).</t>
  </si>
  <si>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
The recommended state for this setting is: `Enabled: Force Updated Clients`.</t>
  </si>
  <si>
    <t>This setting is important to mitigate the CredSSP encryption oracle vulnerability, for which information was published by Microsoft on 03/13/2018 in [CVE-2018-0886 | CredSSP Remote Code Execution Vulnerability](https://portal.msrc.microsoft.com/en-us/security-guidance/advisory/CVE-2018-0886). All versions of Windows Server from Server 2008 (non-R2) onwards are affected by this vulnerability, and will be compatible with this recommendation provided that they have been patched up through May 2018 (or later).</t>
  </si>
  <si>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</si>
  <si>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
The recommended state for this setting is: `Enabled`.
**Note:** More detailed information on Windows Defender Remote Credential Guard and how it compares to Restricted Admin Mode can be found at this link: [Protect Remote Desktop credentials with Windows Defender Remote Credential Guard (Windows 10) | Microsoft Docs](https://docs.microsoft.com/en-us/windows/access-protection/remote-credential-guard)</t>
  </si>
  <si>
    <t>_Restricted Admin Mode_ was designed to help protect administrator accounts by ensuring that reusable credentials are not stored in memory on remote devices that could potentially be compromised.
_Windows Defender Remote Credential Guard_ helps you protect your credentials over a Remote Desktop connection by redirecting Kerberos requests back to the device that is requesting the connection.
Both features should be enabled and supported, as they reduce the chance of credential theft.</t>
  </si>
  <si>
    <t>The host will support the _Restricted Admin Mode_ and _Windows Defender Remote Credential Guard_ features.</t>
  </si>
  <si>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 `Good`: The driver has been signed and has not been tampered with.
- `Bad`: The driver has been identified as malware. It is recommended that you do not allow known bad drivers to be initialized.
- `Bad, but required for boot`: The driver has been identified as malware, but the computer cannot successfully boot without loading this driver.
- `Unknown`: This driver has not been attested to by your malware detection application and has not been classified by the Early Launch Antimalware boot-start driver.
If you enable this policy setting you will be able to choose which boot-start drivers to initialize the next time the computer is started.
If your malware detection application does not include an Early Launch Antimalware boot-start driver or if your Early Launch Antimalware boot-start driver has been disabled, this setting has no effect and all boot-start drivers are initialized.
The recommended state for this setting is: `Enabled: Good, unknown and bad but critical`.</t>
  </si>
  <si>
    <t>HSI17</t>
  </si>
  <si>
    <t>This policy setting helps reduce the impact of malware that has already infected your system.</t>
  </si>
  <si>
    <t>HSI14</t>
  </si>
  <si>
    <t>This policy setting determines whether the Windows device is allowed to participate in cross-device experiences (continue experiences).
The recommended state for this setting is: `Disabled`.</t>
  </si>
  <si>
    <t>A cross-device experience is when a system can access app and send messages to other devices. In an enterprise managed environment only trusted systems should be communicating within the network. Access to any other system should be prohibited.</t>
  </si>
  <si>
    <t>The Windows device will not be discoverable by other devices, and cannot participate in cross-device experiences.</t>
  </si>
  <si>
    <t>This policy setting prevents Group Policy from being updated while the computer is in use. This policy setting applies to Group Policy for computers, users and Domain Controllers.
The recommended state for this setting is: `Disabled`.</t>
  </si>
  <si>
    <t>This setting ensures that group policy changes take effect more quickly, as compared to waiting until the next user logon or system restart.</t>
  </si>
  <si>
    <t>This policy setting controls whether the computer can download print driver packages over HTTP. To set up HTTP printing, printer drivers that are not available in the standard operating system installation might need to be downloaded over HTTP.
The recommended state for this setting is: `Enabled`.</t>
  </si>
  <si>
    <t>Users might download drivers that include malicious code.</t>
  </si>
  <si>
    <t>Print drivers cannot be downloaded over HTTP.
**Note:** This policy setting does not prevent the client computer from printing to printers on the intranet or the Internet over HTTP. It only prohibits downloading drivers that are not already installed locally.</t>
  </si>
  <si>
    <t>This policy setting controls whether Windows will download a list of providers for the Web publishing and online ordering wizards.
The recommended state for this setting is: `Enabled`.</t>
  </si>
  <si>
    <t>Although the risk is minimal, enabling this setting will reduce the possibility of a user unknowingly downloading malicious content through this feature.</t>
  </si>
  <si>
    <t>Windows is prevented from downloading providers; only the service providers cached in the local registry are displayed.</t>
  </si>
  <si>
    <t>This policy is intended to provide additional security against external DMA-capable devices. It allows for more control over the enumeration of external DMA-capable devices that are not compatible with DMA Remapping/device memory isolation and sandboxing.
The recommended state for this setting is: `Enabled: Block All`.
**Note**: This policy does not apply to 1394, PCMCIA or ExpressCard devices. The protection also only applies to Windows 10 R1803 or higher, and also requires a UEFI BIOS to function.
**Note #2**: More information on this feature is available at this link: [Kernel DMA Protection for Thunderbolt™ 3 (Windows 10) | Microsoft Docs](https://docs.microsoft.com/en-us/windows/security/information-protection/kernel-dma-protection-for-thunderbolt).</t>
  </si>
  <si>
    <t>Device memory sandboxing allows the OS to leverage the I/O Memory Management Unit (IOMMU) of a device to block unpermitted I/O, or memory access, by the peripheral.</t>
  </si>
  <si>
    <t>External devices that are not compatible with DMA-remapping will not be enumerated and will not function unless/until the user has logged in successfully _and_ has an unlocked user session. Once enumerated, these devices will continue to function, regardless of the state of the session. Devices that **are** compatible with DMA-remapping will be enumerated immediately, with their device memory isolated.</t>
  </si>
  <si>
    <t>This policy prevents the user from showing account details (email address or user name) on the sign-in screen.
The recommended state for this setting is: `Enabled`.</t>
  </si>
  <si>
    <t>The user cannot choose to show account details on the sign-in screen.</t>
  </si>
  <si>
    <t>This policy setting allows you to control whether anyone can interact with available networks UI on the logon screen.
The recommended state for this setting is: `Enabled`.</t>
  </si>
  <si>
    <t>An unauthorized user could disconnect the PC from the network or can connect the PC to other available networks without signing into Windows.</t>
  </si>
  <si>
    <t>The PC's network connectivity state cannot be changed without signing into Windows.</t>
  </si>
  <si>
    <t>This policy setting prevents connected users from being enumerated on domain-joined computers.
The recommended state for this setting is: `Enabled`.</t>
  </si>
  <si>
    <t>A malicious user could use this feature to gather account names of other users, that information could then be used in conjunction with other types of attacks such as guessing passwords or social engineering. The value of this countermeasure is small because a user with domain credentials could gather the same account information using other methods.</t>
  </si>
  <si>
    <t>The Logon UI will not enumerate any connected users on domain-joined computers.</t>
  </si>
  <si>
    <t>This policy setting allows local users to be enumerated on domain-joined computers.
The recommended state for this setting is: `Disabled`.</t>
  </si>
  <si>
    <t>This policy setting allows you to prevent app notifications from appearing on the lock screen.
The recommended state for this setting is: `Enabled`.</t>
  </si>
  <si>
    <t>App notifications might display sensitive business or personal data.</t>
  </si>
  <si>
    <t>No app notifications are displayed on the lock screen.</t>
  </si>
  <si>
    <t>This policy setting allows you to control whether a domain user can sign in using a picture password. 
The recommended state for this setting is: `Enabled`.
**Note:** If the picture password feature is permitted, the user's domain password is cached in the system vault when using it.</t>
  </si>
  <si>
    <t>Picture passwords bypass the requirement for a typed complex password. In a shared work environment, a simple shoulder surf where someone observed the on-screen gestures would allow that person to gain access to the system without the need to know the complex password. Vertical monitor screens with an image are much more visible at a distance than horizontal key strokes, increasing the likelihood of a successful observation of the mouse gestures.</t>
  </si>
  <si>
    <t>Users will not be able to set up or sign in with a picture password.</t>
  </si>
  <si>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
**Note:** The user's domain password will be cached in the system vault when using this feature.
The recommended state for this setting is: `Disabled`.</t>
  </si>
  <si>
    <t>A PIN is created from a much smaller selection of characters than a password, so in most cases a PIN will be much less robust than a password.</t>
  </si>
  <si>
    <t>Specifies whether or not the user is prompted for a password when the system resumes from sleep.
The recommended state for this setting is: `Enabled`.</t>
  </si>
  <si>
    <t>Enabling this setting ensures that anyone who wakes an unattended computer from sleep state will have to provide logon credentials before they can access the system.</t>
  </si>
  <si>
    <t>This policy setting allows you to turn on or turn off Offer (Unsolicited) Remote Assistance on this computer.
Help desk and support personnel will not be able to proactively offer assistance, although they can still respond to user assistance requests.
The recommended state for this setting is: `Disabled`.</t>
  </si>
  <si>
    <t>A user might be tricked and accept an unsolicited Remote Assistance offer from a malicious user.</t>
  </si>
  <si>
    <t>This policy setting allows you to turn on or turn off Solicited (Ask for) Remote Assistance on this computer.
The recommended state for this setting is: `Disabled`.</t>
  </si>
  <si>
    <t>There is slight risk that a rogue administrator will gain access to another user's desktop session, however, they cannot connect to a user's computer unannounced or control it without permission from the user. When an expert tries to connect, the user can still choose to deny the connection or give the expert view-only privileges. The user must explicitly click the Yes button to allow the expert to remotely control the workstation.</t>
  </si>
  <si>
    <t>Users on this computer cannot use e-mail or file transfer to ask someone for help. Also, users cannot use instant messaging programs to allow connections to this computer.</t>
  </si>
  <si>
    <t>This policy setting lets you control whether Microsoft accounts are optional for Windows Store apps that require an account to sign in. This policy only affects Windows Store apps that support it.
The recommended state for this setting is: `Enabled`.</t>
  </si>
  <si>
    <t>Enabling this setting allows an organization to use their enterprise user accounts instead of using their Microsoft accounts when accessing Windows store apps. This provides the organization with greater control over relevant credentials. Microsoft accounts cannot be centrally managed and as such enterprise credential security policies cannot be applied to them, which could put any information accessed by using Microsoft accounts at risk.</t>
  </si>
  <si>
    <t>Windows Store apps that typically require a Microsoft account to sign in will allow users to sign in with an enterprise account instead.</t>
  </si>
  <si>
    <t>This policy setting disallows AutoPlay for MTP devices like cameras or phones.
The recommended state for this setting is: `Enabled`.</t>
  </si>
  <si>
    <t>An attacker could use this feature to launch a program to damage a client computer or data on the computer.</t>
  </si>
  <si>
    <t>AutoPlay will not be allowed for MTP devices like cameras or phones.</t>
  </si>
  <si>
    <t>This policy setting sets the default behavior for Autorun commands. Autorun commands are generally stored in `autorun.inf` files. They often launch the installation program or other routines.
The recommended state for this setting is: `Enabled: Do not execute any autorun commands`.</t>
  </si>
  <si>
    <t>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t>
  </si>
  <si>
    <t>AutoRun commands will be completely disabled.</t>
  </si>
  <si>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
**Note:** You cannot use this policy setting to enable Autoplay on computer drives in which it is disabled by default, such as floppy disk and network drives.
The recommended state for this setting is: `Enabled: All drives`.</t>
  </si>
  <si>
    <t>Autoplay will be disabled - users will have to manually launch setup or installation programs that are provided on removable media.</t>
  </si>
  <si>
    <t>This policy setting determines whether enhanced anti-spoofing is configured for devices which support it.
The recommended state for this setting is: `Enabled`.</t>
  </si>
  <si>
    <t>Enterprise managed environments are now supporting a wider range of mobile devices, increasing the security on these devices will help protect against unauthorized access on your network.</t>
  </si>
  <si>
    <t>Windows will require all users on the device to use anti-spoofing for facial features, on devices which support it.</t>
  </si>
  <si>
    <t>This policy setting determines whether cloud consumer account state content is allowed in all Windows experiences. 
The recommended state for this setting is: `Enabled`.</t>
  </si>
  <si>
    <t>The use of consumer accounts in an enterprise managed environment is not good security practice as it could lead to possible data leakage.</t>
  </si>
  <si>
    <t>This policy setting turns off experiences that help consumers make the most of their devices and Microsoft account.
The recommended state for this setting is: `Enabled`.
**Note:** [Per Microsoft TechNet](https://technet.microsoft.com/en-us/itpro/windows/manage/group-policies-for-enterprise-and-education-editions), this policy setting only applies to Windows 10 Enterprise and Windows 10 Education editions.</t>
  </si>
  <si>
    <t>Users will no longer see personalized recommendations from Microsoft and notifications about their Microsoft account.</t>
  </si>
  <si>
    <t>This policy setting controls whether or not a PIN is required for pairing to a wireless display device.
The recommended state for this setting is: `Enabled: First Time` OR `Enabled: Always`.</t>
  </si>
  <si>
    <t>If this setting is not configured or disabled then a PIN would not be required when pairing wireless display devices to the system, increasing the risk of unauthorized use.</t>
  </si>
  <si>
    <t>The pairing ceremony for connecting to new wireless display devices will always require a PIN.</t>
  </si>
  <si>
    <t>This policy setting allows you to configure the display of the password reveal button in password entry user experiences.
The recommended state for this setting is: `Enabled`.</t>
  </si>
  <si>
    <t>This is a useful feature when entering a long and complex password, especially when using a touchscreen. The potential risk is that someone else may see your password while surreptitiously observing your screen.</t>
  </si>
  <si>
    <t>The password reveal button will not be displayed after a user types a password in the password entry text box.</t>
  </si>
  <si>
    <t>This policy setting controls whether administrator accounts are displayed when a user attempts to elevate a running application.
The recommended state for this setting is: `Disabled`.</t>
  </si>
  <si>
    <t>Users could see the list of administrator accounts, making it slightly easier for a malicious user who has logged onto a console session to try to crack the passwords of those accounts.</t>
  </si>
  <si>
    <t>Note that setting values of 0 or 1 will degrade certain experiences on the device.</t>
  </si>
  <si>
    <t>This policy setting controls whether Windows attempts to connect with the OneSettings service to download configuration settings.
The recommended state for this setting is: `Enabled`.</t>
  </si>
  <si>
    <t>Windows will not connect to the OneSettings service to download configuration settings.</t>
  </si>
  <si>
    <t>This policy setting allows an organization to prevent its devices from showing feedback questions from Microsoft.
The recommended state for this setting is: `Enabled`.</t>
  </si>
  <si>
    <t>Users will no longer see feedback notifications through the Windows Feedback app.</t>
  </si>
  <si>
    <t>This policy setting controls whether additional diagnostic logs are collected when more information is needed to troubleshoot a problem on the device. 
The recommended state for this setting is: `Enabled`. 
**Note:** Diagnostic logs are only sent when the device has been configured to send optional diagnostic data. Diagnostic data is limited when recommendation `Allow Diagnostic Data` is set to `Enabled: Diagnostic data off (not recommended)` or `Enabled: Send required diagnostic data` to send only basic information.</t>
  </si>
  <si>
    <t>Diagnostic logs and information such as crash dumps will not be collected for transmission to Microsoft.</t>
  </si>
  <si>
    <t>This policy setting limits the type of memory dumps that can be collected when more information is needed to troubleshoot a problem. 
The recommended state for this setting is: `Enabled`.
**Note:** Memory dumps are only sent when the device has been configured to send optional diagnostic data. Diagnostic data is limited when recommendation `Allow Diagnostic Data` is set to `Enabled: Diagnostic data off (not recommended)` or `Enabled: Send required diagnostic data` to send only basic information.</t>
  </si>
  <si>
    <t>It can be risky for experimental features to be allowed in an enterprise managed environment because this can introduce bugs and security holes into systems, making it easier for an attacker to gain access. It is generally preferred to only use production-ready builds.</t>
  </si>
  <si>
    <t>This policy setting controls Event Log behavior when the log file reaches its maximum size.
The recommended state for this setting is: `Disabled`.
**Note:** Old events may or may not be retained according to the _Backup log automatically when full_ policy setting.</t>
  </si>
  <si>
    <t>If new events are not recorded it may be difficult or impossible to determine the root cause of system problems or the unauthorized activities of malicious users.</t>
  </si>
  <si>
    <t>This policy setting specifies the maximum size of the log file in kilobytes. The maximum log file size can be configured between 1 megabyte (1,024 kilobytes) and 4 terabytes (4,194,240 kilobytes) in kilobyte increments.
The recommended state for this setting is: `Enabled: 32,768 or greater`.</t>
  </si>
  <si>
    <t>HAU23</t>
  </si>
  <si>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
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
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</si>
  <si>
    <t>This policy setting specifies the maximum size of the log file in kilobytes. The maximum log file size can be configured between 1 megabyte (1,024 kilobytes) and 4 terabytes (4,194,240 kilobytes) in kilobyte increments.
The recommended state for this setting is: `Enabled: 196,608 or greater`.</t>
  </si>
  <si>
    <t>If events are not recorded it may be difficult or impossible to determine the root cause of system problems or the unauthorized activities of malicious users</t>
  </si>
  <si>
    <t>Disabling Data Execution Prevention can allow certain legacy plug-in applications to function without terminating Explorer.
The recommended state for this setting is: `Disabled`.
**Note:** Some legacy plug-in applications and other software may not function with Data Execution Prevention and will require an exception to be defined for that specific plug-in/software.</t>
  </si>
  <si>
    <t>Data Execution Prevention is an important security feature supported by Explorer that helps to limit the impact of certain types of malware.</t>
  </si>
  <si>
    <t>Without heap termination on corruption, legacy plug-in applications may continue to function when a File Explorer session has become corrupt. Ensuring that heap termination on corruption is active will prevent this.
The recommended state for this setting is: `Disabled`.</t>
  </si>
  <si>
    <t>Allowing an application to function after its session has become corrupt increases the risk posture to the system.</t>
  </si>
  <si>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
The recommended state for this setting is: `Disabled`.</t>
  </si>
  <si>
    <t>Limiting the opening of files and folders to a limited set reduces the attack surface of the system.</t>
  </si>
  <si>
    <t>This setting determines whether applications and services on the device can utilize new consumer Microsoft account authentication via the Windows `OnlineID` and `WebAccountManager` APIs.
The recommended state for this setting is: `Enabled`.</t>
  </si>
  <si>
    <t>Organizations that want to effectively implement identity management policies and maintain firm control of what accounts are used on their computers will probably want to block Microsoft accounts. Organizations may also need to block Microsoft accounts in order to meet the requirements of compliance standards that apply to their information systems.</t>
  </si>
  <si>
    <t>All applications and services on the device will be prevented from _new_ authentications using consumer Microsoft accounts via the Windows `OnlineID` and `WebAccountManager` APIs. Authentications performed directly by the user in web browsers or in apps that use `OAuth` will remain unaffected.</t>
  </si>
  <si>
    <t>This policy setting controls detection and action for Potentially Unwanted Applications (PUA), which are sneaky unwanted application bundlers or their bundled applications, that can deliver adware or malware.
The recommended state for this setting is: `Enabled: Block`.
For more information, see this link: [Block potentially unwanted applications with Microsoft Defender Antivirus | Microsoft Docs](https://docs.microsoft.com/en-us/windows/security/threat-protection/windows-defender-antivirus/detect-block-potentially-unwanted-apps-windows-defender-antivirus)</t>
  </si>
  <si>
    <t>Potentially unwanted applications can increase the risk of your network being infected with malware, cause malware infections to be harder to identify, and can waste IT resources in cleaning up the applications. They should be blocked from installation.</t>
  </si>
  <si>
    <t>Applications that are identified by Microsoft as PUA will be blocked at download and install time.</t>
  </si>
  <si>
    <t>The decision on whether or not to participate in Microsoft MAPS / Microsoft Defender Antivirus Cloud Protection Service for malicious software reporting should be made centrally in an enterprise managed environment, so that all computers within it behave consistently in that regard. Configuring this setting to Disabled ensures that the decision remains centrally managed.</t>
  </si>
  <si>
    <t>This policy setting controls the state for the Attack Surface Reduction (ASR) rules.
The recommended state for this setting is: `Enabled`.</t>
  </si>
  <si>
    <t>Attack surface reduction helps prevent actions and apps that are typically used by exploit-seeking malware to infect machines.</t>
  </si>
  <si>
    <t>When a rule is triggered, a notification will be displayed from the Action Center.</t>
  </si>
  <si>
    <t>This policy setting controls Microsoft Defender Exploit Guard network protection. 
The recommended state for this setting is: `Enabled: Block`.</t>
  </si>
  <si>
    <t>This setting can help prevent employees from using any application to access dangerous domains that may host phishing scams, exploit-hosting sites, and other malicious content on the Internet.</t>
  </si>
  <si>
    <t>Users and applications will not be able to access dangerous domains.</t>
  </si>
  <si>
    <t>This policy setting configures scanning for all downloaded files and attachments.
The recommended state for this setting is: `Enabled`.</t>
  </si>
  <si>
    <t>When running an antivirus solution such as Microsoft Defender Antivirus, it is important to ensure that it is configured to heuristically monitor in real-time for suspicious and known malicious activity.</t>
  </si>
  <si>
    <t>This policy setting configures real-time protection prompts for known malware detection.
Microsoft Defender Antivirus alerts you when malware or potentially unwanted software attempts to install itself or to run on your computer.
The recommended state for this setting is: `Disabled`.</t>
  </si>
  <si>
    <t>This policy setting allows you to configure behavior monitoring for Microsoft Defender Antivirus. 
The recommended state for this setting is: `Enabled`.</t>
  </si>
  <si>
    <t>None - this is the default configuration.</t>
  </si>
  <si>
    <t>This policy setting allows script scanning to be turned on/off. Script scanning intercepts scripts then scans them before they are executed on the system. 
The recommended state for this setting is: `Enabled`.</t>
  </si>
  <si>
    <t>It is important to ensure that any present removable drives are always included in any type of scan, as removable drives are more likely to contain malicious software brought in to the enterprise managed environment from an external, unmanaged computer.</t>
  </si>
  <si>
    <t>Removable drives will be scanned during any type of scan by Microsoft Defender Antivirus.</t>
  </si>
  <si>
    <t>Incoming e-mails should be scanned by an antivirus solution such as Microsoft Defender Antivirus, as email attachments are a commonly used attack vector to infiltrate computers with malicious software.</t>
  </si>
  <si>
    <t>E-mail scanning by Microsoft Defender Antivirus will be enabled.</t>
  </si>
  <si>
    <t>This policy setting lets you prevent apps and features from working with files on OneDrive using the Next Generation Sync Client.
The recommended state for this setting is: `Enabled`.</t>
  </si>
  <si>
    <t>Enabling this setting prevents users from accidentally (or intentionally) uploading confidential or sensitive corporate information to the OneDrive cloud service using the Next Generation Sync Client.
**Note:** This security concern applies to _any_ cloud-based file storage application installed on a server, not just the one supplied with Windows Server.</t>
  </si>
  <si>
    <t>Users can't access OneDrive from the OneDrive app and file picker. Windows Store apps can't access OneDrive using the `WinRT` API. OneDrive doesn't appear in the navigation pane in File Explorer. OneDrive files aren't kept in sync with the cloud. Users can't automatically upload photos and videos from the camera roll folder.
**Note:** If your organization uses Office 365, be aware that this setting will prevent users from saving files to OneDrive/SkyDrive.
**Note #2:** If your organization has decided to implement **OneDrive for Business** and therefore needs to except itself from this recommendation, we highly suggest that you also obtain and utilize the `OneDrive.admx/adml` template that is bundled with the latest OneDrive client, as noted [at this link](https://docs.microsoft.com/en-us/onedrive/use-group-policy) (this template is not included with the Windows Administrative Templates). Two alternative OneDrive settings in particular from that template are worth your consideration:
- _Allow syncing OneDrive accounts for only specific organizations_ - a computer-based setting that restricts OneDrive client connections to only **approved** tenant IDs.
- _Prevent users from synchronizing personal OneDrive accounts_ - a user-based setting that prevents use of consumer OneDrive (i.e. non-business).</t>
  </si>
  <si>
    <t>This policy setting helps prevent Remote Desktop clients from saving passwords on a computer.
The recommended state for this setting is: `Enabled`.
**Note:** If this policy setting was previously configured as Disabled or Not configured, any previously saved passwords will be deleted the first time a Remote Desktop client disconnects from any server.</t>
  </si>
  <si>
    <t>An attacker with physical access to the computer may be able to break the protection guarding saved passwords. An attacker who compromises a user's account and connects to their computer could use saved passwords to gain access to additional hosts.</t>
  </si>
  <si>
    <t>The password saving checkbox will be disabled for Remote Desktop clients and users will not be able to save passwords.</t>
  </si>
  <si>
    <t>This policy setting prevents users from sharing the local drives on their client computers to Remote Desktop Servers that they access. Mapped drives appear in the session folder tree in Windows Explorer in the following format:
`\\TSClient\&lt;driveletter&gt;$`
If local drives are shared they are left vulnerable to intruders who want to exploit the data that is stored on them.
The recommended state for this setting is: `Enabled`.</t>
  </si>
  <si>
    <t>Data could be forwarded from the user's Remote Desktop Services session to the user's local computer without any direct user interaction. Malicious software already present on a compromised server would have direct and stealthy disk access to the user's local computer during the Remote Desktop session.</t>
  </si>
  <si>
    <t>Drive redirection will not be possible. In most situations, traditional network drive mapping to file shares (including administrative shares) performed manually by the connected user will serve as a capable substitute to still allow file transfers when needed.</t>
  </si>
  <si>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
The recommended state for this setting is: `Enabled`.</t>
  </si>
  <si>
    <t>Users have the option to store both their username and password when they create a new Remote Desktop Connection shortcut. If the server that runs Remote Desktop Services allows users who have used this feature to log on to the server but not enter their password, then it is possible that an attacker who has gained physical access to the user's computer could connect to a Remote Desktop Server through the Remote Desktop Connection shortcut, even though they may not know the user's password.</t>
  </si>
  <si>
    <t>Users cannot automatically log on to Remote Desktop Services by supplying their passwords in the Remote Desktop Connection client. They will be prompted for a password to log on.</t>
  </si>
  <si>
    <t>This policy setting allows you to specify whether Remote Desktop Services requires secure Remote Procedure Call (RPC) communication with all clients or allows unsecured communication.
You can use this policy setting to strengthen the security of RPC communication with clients by allowing only authenticated and encrypted requests.
The recommended state for this setting is: `Enabled`.</t>
  </si>
  <si>
    <t>Allowing unsecure RPC communication can exposes the server to man in the middle attacks and data disclosure attacks.</t>
  </si>
  <si>
    <t>Remote Desktop Services accepts requests from RPC clients that support secure requests, and does not allow unsecured communication with untrusted clients.</t>
  </si>
  <si>
    <t>This policy setting allows you to specify whether to require user authentication for remote connections to the RD Session Host server by using Network Level Authentication. 
The recommended state for this setting is: `Enabled`.</t>
  </si>
  <si>
    <t>Requiring that user authentication occur earlier in the remote connection process enhances security.</t>
  </si>
  <si>
    <t>Only client computers that support Network Level Authentication can connect to the RD Session Host server.
**Note:**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</si>
  <si>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
The recommended state for this setting is: `Enabled: High Level`.</t>
  </si>
  <si>
    <t>If Remote Desktop client connections that use low level encryption are allowed, it is more likely that an attacker will be able to decrypt any captured Remote Desktop Services network traffic.</t>
  </si>
  <si>
    <t>This policy setting specifies whether Remote Desktop Services retains a user's per-session temporary folders at logoff.
The recommended state for this setting is: `Disabled`.</t>
  </si>
  <si>
    <t>Sensitive information could be contained inside the temporary folders and visible to other administrators that log into the system.</t>
  </si>
  <si>
    <t>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`sessionid`. This temporary folder is used to store individual temporary files.
To reclaim disk space, the temporary folder is deleted when the user logs off from a session.
The recommended state for this setting is: `Disabled`.</t>
  </si>
  <si>
    <t>Disabling this setting keeps the cached data independent for each session, both reducing the chance of problems from shared cached data between sessions, and keeping possibly sensitive data separate to each user session.</t>
  </si>
  <si>
    <t>This policy setting prevents the user from having enclosures (file attachments) downloaded from an RSS feed to the user's computer.
The recommended state for this setting is: `Enabled`.</t>
  </si>
  <si>
    <t>Allowing attachments to be downloaded through the RSS feed can introduce files that could have malicious intent.</t>
  </si>
  <si>
    <t>Users cannot set the Feed Sync Engine to download an enclosure through the Feed property page. Developers cannot change the download setting through feed APIs.</t>
  </si>
  <si>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
The recommended state for this setting is: `Disabled`.</t>
  </si>
  <si>
    <t>Indexing and allowing users to search encrypted files could potentially reveal confidential data stored within the encrypted files.</t>
  </si>
  <si>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
The recommended state for this setting is: `Enabled: Warn and prevent bypass`.</t>
  </si>
  <si>
    <t>Windows SmartScreen helps keep PCs safer by warning users before running unrecognized programs downloaded from the Internet. However, due to the fact that some information is sent to Microsoft about files and programs run on PCs some organizations may prefer to disable it.</t>
  </si>
  <si>
    <t>Allowing any apps to be accessed while system is locked is not recommended. If this feature is permitted, it should only be accessible once a user authenticates with the proper credentials.</t>
  </si>
  <si>
    <t>Windows Ink Workspace will not be permitted above the lock screen.</t>
  </si>
  <si>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
The recommended state for this setting is: `Disabled`.</t>
  </si>
  <si>
    <t>In an enterprise managed environment, only IT staff with administrative rights should be installing or changing software on a system. Allowing users the ability to have any control over installs can risk unapproved software from being installed or removed from a system, which could cause the system to become vulnerable to compromise.</t>
  </si>
  <si>
    <t>This setting controls whether or not Windows Installer should use system permissions when it installs any program on the system.
**Note:** This setting appears both in the Computer Configuration and User Configuration folders. To make this setting effective, you must enable the setting in both folders.
**Caution:** If enabled, skilled users can take advantage of the permissions this setting grants to change their privileges and gain permanent access to restricted files and folders. Note that the User Configuration version of this setting is not guaranteed to be secure.
The recommended state for this setting is: `Disabled`.</t>
  </si>
  <si>
    <t>Users with limited privileges can exploit this feature by creating a Windows Installer installation package that creates a new local account that belongs to the local built-in Administrators group, adds their current account to the local built-in Administrators group, installs malicious software, or performs other unauthorized activities.</t>
  </si>
  <si>
    <t>This policy setting controls whether a device will automatically sign-in the last interactive user after Windows Update restarts the system.
The recommended state for this setting is: `Disabled`.</t>
  </si>
  <si>
    <t>Disabling this feature will prevent the caching of user's credentials and unauthorized use of the device, and also ensure the user is aware of the restart.</t>
  </si>
  <si>
    <t>The device does not store the user's credentials for automatic sign-in after a Windows Update restart. The users' lock screen apps are not restarted after the system restarts. The user is required to present the logon credentials in order to proceed after restart.</t>
  </si>
  <si>
    <t>This policy setting allows you to manage whether the Windows Remote Management (WinRM) client uses Basic authentication.
The recommended state for this setting is: `Disabled`.</t>
  </si>
  <si>
    <t>Basic authentication is less robust than other authentication methods available in WinRM because credentials including passwords are transmitted in plain text. An attacker who is able to capture packets on the network where WinRM is running may be able to determine the credentials used for accessing remote hosts via WinRM.</t>
  </si>
  <si>
    <t>This policy setting allows you to manage whether the Windows Remote Management (WinRM) client sends and receives unencrypted messages over the network.
The recommended state for this setting is: `Disabled`.</t>
  </si>
  <si>
    <t>Encrypting WinRM network traffic reduces the risk of an attacker viewing or modifying WinRM messages as they transit the network.</t>
  </si>
  <si>
    <t>This policy setting allows you to manage whether the Windows Remote Management (WinRM) client will not use Digest authentication.
The recommended state for this setting is: `Enabled`.</t>
  </si>
  <si>
    <t>Digest authentication is less robust than other authentication methods available in WinRM, an attacker who is able to capture packets on the network where WinRM is running may be able to determine the credentials used for accessing remote hosts via WinRM.</t>
  </si>
  <si>
    <t>The WinRM client will not use Digest authentication.</t>
  </si>
  <si>
    <t>This policy setting allows you to manage whether the Windows Remote Management (WinRM) service accepts Basic authentication from a remote client.
The recommended state for this setting is: `Disabled`.</t>
  </si>
  <si>
    <t>This policy setting allows you to manage whether the Windows Remote Management (WinRM) service sends and receives unencrypted messages over the network.
The recommended state for this setting is: `Disabled`.</t>
  </si>
  <si>
    <t>This policy setting allows you to manage whether the Windows Remote Management (WinRM) service will allow RunAs credentials to be stored for any plug-ins.
The recommended state for this setting is: `Enabled`.
**Note:** If you enable and then disable this policy setting, any values that were previously configured for `RunAsPassword` will need to be reset.</t>
  </si>
  <si>
    <t>Although the ability to store RunAs credentials is a convenient feature it increases the risk of account compromise slightly. For example, if you forget to lock your desktop before leaving it unattended for a few minutes another person could access not only the desktop of your computer but also any hosts you manage via WinRM with cached RunAs credentials.</t>
  </si>
  <si>
    <t>The WinRM service will not allow the `RunAsUser` or `RunAsPassword` configuration values to be set for any plug-ins. If a plug-in has already set the `RunAsUser` and `RunAsPassword` configuration values, the `RunAsPassword` configuration value will be erased from the credential store on the computer.
If this setting is later Disabled again, any values that were previously configured for `RunAsPassword` will need to be reset.</t>
  </si>
  <si>
    <t>This policy setting prevent users from making changes to the Exploit protection settings area in the Windows Security settings.
The recommended state for this setting is: `Enabled`.</t>
  </si>
  <si>
    <t>Only authorized IT staff should be able to make changes to the exploit protection settings in order to ensure the organizations specific configuration is not modified.</t>
  </si>
  <si>
    <t>Local users cannot make changes in the Exploit protection settings area.</t>
  </si>
  <si>
    <t>This policy setting specifies that Automatic Updates will wait for computers to be restarted by the users who are logged on to them to complete a scheduled installation.
The recommended state for this setting is: `Disabled`.
**Note:** This setting applies only when you configure Automatic Updates to perform scheduled update installations. If you configure the Configure Automatic Updates setting to Disabled, this setting has no effect.</t>
  </si>
  <si>
    <t>Some security updates require that the computer be restarted to complete an installation. If the computer cannot restart automatically, then the most recent update will not completely install and no new updates will download to the computer until it is restarted. Without the auto-restart functionality, users who are not security-conscious may choose to indefinitely delay the restart, therefore keeping the computer in a less secure state.</t>
  </si>
  <si>
    <t>Although each version of Windows is thoroughly tested before release, it is possible that problems will be discovered after the products are shipped. The Configure Automatic Updates setting can help you ensure that the computers in your environment will always have the most recent critical operating system updates and service packs installed.</t>
  </si>
  <si>
    <t>Critical operating system updates and service packs will be installed as necessary.</t>
  </si>
  <si>
    <t>This policy setting specifies when computers in your environment will receive security updates from Windows Update or WSUS.
The recommended state for this setting is: `0 - Every day`.
**Note:** This setting is only applicable if `4 - Auto download and schedule the install` is selected in recommendation 'Configure Automatic Updates'. It will have no impact if any other option is selected.</t>
  </si>
  <si>
    <t>If `4 - Auto download and schedule the install` is selected in recommendation 'Configure Automatic Updates', critical operating system updates and service packs will automatically download every day (at 3:00 A.M., by default).</t>
  </si>
  <si>
    <t>Preview builds are prevented from installing on the device.</t>
  </si>
  <si>
    <t>This policy setting determines when Preview Build or Feature Updates are received.
**Defer Updates**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
**Pause Updates** To prevent Feature Updates from being received on their scheduled time, you can temporarily pause Feature Updates. The pause will remain in effect for 35 days from the specified start date or until the field is cleared (Quality Updates will still be offered).
**Note:** If the "Allow Diagnostic Data" (formerly "Allow Telemetry") policy is set to 0, this policy will have no effect.
**Note #2:** Starting with Windows 10 R1607, Microsoft introduced a new Windows Update (WU) client behavior called **Dual Scan**, with an eye to cloud-based update management. In some cases, this Dual Scan feature can interfere with Windows Updates from Windows Server Update Services (WSUS) and/or manual WU updates. If you are using WSUS in your environment, you may need to set the above setting to `Not Configured` _or_ configure the setting _Do not allow update deferral policies to cause scans against Windows Update_ (added in the Windows 10 Release 1709 Administrative Templates) in order to prevent the Dual Scan feature from interfering. More information on Dual Scan is available at these links:
- [Demystifying “Dual Scan” – WSUS Product Team Blog](https://blogs.technet.microsoft.com/wsus/2017/05/05/demystifying-dual-scan/)
- [Improving Dual Scan on 1607 – WSUS Product Team Blog](https://blogs.technet.microsoft.com/wsus/2017/08/04/improving-dual-scan-on-1607/)
**Note #3:** Prior to Windows 10 R1703, values above 180 days are not recognized by the OS. Starting with Windows 10 R1703, the maximum number of days you can defer is 365 days.</t>
  </si>
  <si>
    <t>In a production environment, it is preferred to only use software and features that are publicly available, after they have gone through rigorous testing in beta.</t>
  </si>
  <si>
    <t>Feature Updates will be delayed until they are publicly released to general public by Microsoft.</t>
  </si>
  <si>
    <t>This settings controls when Quality Updates are received.
The recommended state for this setting is: `Enabled: 0 days`.
**Note:** If the "Allow Diagnostic Data" (formerly "Allow Telemetry") policy is set to 0, this policy will have no effect.
**Note #2:** Starting with Windows Server 2016 RTM (Release 1607), Microsoft introduced a new Windows Update (WU) client behavior called **Dual Scan**, with an eye to cloud-based update management. In some cases, this Dual Scan feature can interfere with Windows Updates from Windows Server Update Services (WSUS) and/or manual WU updates. If you are using WSUS in your environment, you may need to set the above setting to `Not Configured` _or_ configure the setting _Do not allow update deferral policies to cause scans against Windows Update_ (added in the Windows 10 Release 1709 Administrative Templates) in order to prevent the Dual Scan feature from interfering. More information on Dual Scan is available at these links:
- [Demystifying “Dual Scan” – WSUS Product Team Blog](https://blogs.technet.microsoft.com/wsus/2017/05/05/demystifying-dual-scan/)
- [Improving Dual Scan on 1607 – WSUS Product Team Blog](https://blogs.technet.microsoft.com/wsus/2017/08/04/improving-dual-scan-on-1607/)</t>
  </si>
  <si>
    <t>Quality Updates can contain important bug fixes and/or security patches, and should be installed as soon as possible.</t>
  </si>
  <si>
    <t>This policy setting turns off toast notifications on the lock screen.
The recommended state for this setting is `Enabled`.</t>
  </si>
  <si>
    <t>19.5.1</t>
  </si>
  <si>
    <t>19.5.1.1</t>
  </si>
  <si>
    <t>While this feature can be handy for users, applications that provide toast notifications might display sensitive personal or business data while the device is left unattended.</t>
  </si>
  <si>
    <t>Applications will not be able to raise toast notifications on the lock screen.</t>
  </si>
  <si>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
The recommended state for this setting is: `Disabled`.
**Note:**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Streams](https://docs.microsoft.com/en-us/sysinternals/downloads/streams).</t>
  </si>
  <si>
    <t>A file that is downloaded from a computer in the Internet or Restricted Sites zone may be moved to a location that makes it appear safe, like an intranet file share, and executed by an unsuspecting user. The Attachment Manager feature will warn users when opening or executing files which are marked as being from an untrusted source, unless/until the file's zone information has been removed.</t>
  </si>
  <si>
    <t>This policy setting manages the behavior for notifying registered antivirus programs. If multiple programs are registered, they will all be notified.
The recommended state for this setting is: `Enabled`.
**Note:** An updated antivirus program must be installed for this policy setting to function properly.</t>
  </si>
  <si>
    <t>Antivirus programs that do not perform on-access checks may not be able to scan downloaded files.</t>
  </si>
  <si>
    <t>Windows tells the registered antivirus program(s) to scan the file when a user opens a file attachment. If the antivirus program fails, the attachment is blocked from being opened.</t>
  </si>
  <si>
    <t>This policy setting lets you configure Windows Spotlight on the lock screen. 
The recommended state for this setting is: `Disabled`.
**Note:** [Per Microsoft TechNet](https://technet.microsoft.com/en-us/itpro/windows/manage/group-policies-for-enterprise-and-education-editions), this policy setting only applies to Windows 10 Enterprise and Windows 10 Education editions.</t>
  </si>
  <si>
    <t>19.7.8</t>
  </si>
  <si>
    <t>19.7.8.1</t>
  </si>
  <si>
    <t>Enabling this setting will help ensure your data is not shared with any third party. The Windows Spotlight feature collects data and uses that data to display suggested apps as well as images from the internet.</t>
  </si>
  <si>
    <t>Windows Spotlight will be turned off and users will no longer be able to select it as their lock screen.</t>
  </si>
  <si>
    <t>This policy setting determines whether Windows will suggest apps and content from third-party software publishers.
The recommended state for this setting is: `Enabled`.</t>
  </si>
  <si>
    <t>19.7.8.2</t>
  </si>
  <si>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</si>
  <si>
    <t>This policy setting removes the Spotlight collection setting in Personalization, rendering the user unable to select and subsequently download daily images from Microsoft to the system desktop.
The recommended state for this setting is: `Enabled`.</t>
  </si>
  <si>
    <t>19.7.8.5</t>
  </si>
  <si>
    <t>Enabling this setting will help ensure your data is not shared with any third party. The Windows Spotlight feature collects data and uses that data to display images from Microsoft.</t>
  </si>
  <si>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
The recommended state for this setting is: `Enabled`.</t>
  </si>
  <si>
    <t>If not properly configured, a user could accidentally share sensitive data with unauthorized users. In an enterprise managed environment, the company should provide a managed location for file sharing, such as a file server or SharePoint, instead of the user sharing files directly from their own user profile.</t>
  </si>
  <si>
    <t>Users cannot share files within their profile using the sharing wizard. Also, the sharing wizard cannot create a share at `%root%\Users` and can only be used to create SMB shares on folders.</t>
  </si>
  <si>
    <t>Input of test results starting with this row require corresponding Test IDs in Column A. Insert new rows above here.</t>
  </si>
  <si>
    <t>Do not edit below</t>
  </si>
  <si>
    <t>Info</t>
  </si>
  <si>
    <t>Criticality Ratings</t>
  </si>
  <si>
    <t>Appendix</t>
  </si>
  <si>
    <t>SCSEM Sources:</t>
  </si>
  <si>
    <t>This SCSEM was created for the IRS Office of Safeguards based on the following resources.</t>
  </si>
  <si>
    <t xml:space="preserve">▪ IRS Publication 1075, Tax Information Security Guidelines for Federal, State and Local Agencies (Rev. 11-2021) </t>
  </si>
  <si>
    <t>▪ NIST SP 800-53 Rev. 5, Recommended Security Controls for Federal Information Systems and Organizations</t>
  </si>
  <si>
    <t>▪ CIS Microsoft Windows Server 2022 Benchmark v1.0.0</t>
  </si>
  <si>
    <t>Out of Scope Controls - Unselected NIST 800-53 Controls</t>
  </si>
  <si>
    <t>Reason: Not required by Publication 1075.  See Publication 1075 for more details.</t>
  </si>
  <si>
    <t xml:space="preserve">AC-21, AU-13, AU-14, CP-3, CP-8, CP-9, CP-10, IA-8, PE-9, PE-10, PE-11, PE-12, PE-13, PE-14, PE-15, PM-1, PM-3, PM-5, PM-6, </t>
  </si>
  <si>
    <t>PM-7, PM-8, PM-9, PM-10, PM-11, SA-12, SA-13, SA-14, SC-16, SC-20, SC-22, SC-25, SC-26, SC-27, SC-28, SC-29, SC-30, SC-31,</t>
  </si>
  <si>
    <t>SC-33, SC-34, SI-8, SI-13</t>
  </si>
  <si>
    <t>Out of Scope Controls - Policy &amp; Procedural Controls</t>
  </si>
  <si>
    <t>Reason: Tested in the Management, Operational and Technical (MOT) SCSEM</t>
  </si>
  <si>
    <t xml:space="preserve">AC-1, AC-14, AC-18, AC-19, AC-20, AC-22, AT-3, AT-4, AU-1, AU-7, AU-11, CA-1, CA-2, CA-3, CA-5, CA-6, CA-7, CM-1, CM-2, CM-3, CM-4, CM-5, </t>
  </si>
  <si>
    <t xml:space="preserve">CM-6, CM-7, CM-8, CM-9, CP-1, CP-2, CP-4, CP-6, IA-1, IR-3, IR-7, IR-8, MA-1, MA-2, MA-3, MA-4, MA-5, PL-1, PL-2, PL-4, PL-5, PL-6, PM-2, RA-1, </t>
  </si>
  <si>
    <t xml:space="preserve">RA-2, RA-3, RA-5, SA-1, SA-2, SA-3, SA-4, SA-5, SA-6, SA-7, SA-8, SA-10, SA-11, SC-1, SC-5, SC-7, SC-12, SC-15, SC-17, SC-18, SC-19, SC-32, </t>
  </si>
  <si>
    <t>SI-1, SI-4, SI-5, SI-7, SI-9, SI-10, SI-11</t>
  </si>
  <si>
    <t>Out of Scope Controls - Physical Security or Disclosure Controls</t>
  </si>
  <si>
    <t>Reason: Tested in the Safeguard Disclosure Security Evaluation Matrix (SDSEM)</t>
  </si>
  <si>
    <t>AT-1, AT-2, CP-7, IR-1, IR-2, IR-4, IR-5, IR-6, MP-1, MP-2, MP-3, MP-4, MP-5, MP-6, MP-7, PE-1, PE-2, PE-3, PE-4, PE-5, PE-6, PE-7, PE-8, PE-16,</t>
  </si>
  <si>
    <t xml:space="preserve"> PE-17, PE-18, PM-4, PS-1, PS-2, PS-3, PS-4, PS-5, PS-6, PS-7, PS-8, SA-9, SI-12</t>
  </si>
  <si>
    <t>Change Log</t>
  </si>
  <si>
    <t>Version</t>
  </si>
  <si>
    <t>Date</t>
  </si>
  <si>
    <t>Description of Changes</t>
  </si>
  <si>
    <t>Author</t>
  </si>
  <si>
    <t xml:space="preserve">Internal Revenue Service </t>
  </si>
  <si>
    <t xml:space="preserve">Test Case Tab </t>
  </si>
  <si>
    <t xml:space="preserve">Date </t>
  </si>
  <si>
    <t>HAC7</t>
  </si>
  <si>
    <t>HAC10</t>
  </si>
  <si>
    <t>HAC12</t>
  </si>
  <si>
    <t>HAC50</t>
  </si>
  <si>
    <t>HAU7</t>
  </si>
  <si>
    <t>HAU11</t>
  </si>
  <si>
    <t>HCM6</t>
  </si>
  <si>
    <t>HCM7</t>
  </si>
  <si>
    <t>HCP5</t>
  </si>
  <si>
    <t>HMT12</t>
  </si>
  <si>
    <t>HPW19</t>
  </si>
  <si>
    <t>HSA8</t>
  </si>
  <si>
    <t>HSC15</t>
  </si>
  <si>
    <t>HSI5</t>
  </si>
  <si>
    <t>To establish the recommended configuration via GP, set the following UI path to `24 or more password(s)`:
```
Computer Configuration\Policies\Windows Settings\Security Settings\Account Policies\Password Policy\Enforce password history
```</t>
  </si>
  <si>
    <t>1.2.4</t>
  </si>
  <si>
    <t>2.2.17</t>
  </si>
  <si>
    <t>2.2.8</t>
  </si>
  <si>
    <t>2.2.20</t>
  </si>
  <si>
    <t>2.2.25</t>
  </si>
  <si>
    <t>2.2.27</t>
  </si>
  <si>
    <t>2.2.31</t>
  </si>
  <si>
    <t>2.2.36</t>
  </si>
  <si>
    <t>2.2.47</t>
  </si>
  <si>
    <t>2.2.49</t>
  </si>
  <si>
    <t>2.3.11.11</t>
  </si>
  <si>
    <t>18.9.25.4</t>
  </si>
  <si>
    <t>18.9.25.2</t>
  </si>
  <si>
    <t>18.9.25.5</t>
  </si>
  <si>
    <t>18.9.25.6</t>
  </si>
  <si>
    <t>18.9.25</t>
  </si>
  <si>
    <t>18.4.5</t>
  </si>
  <si>
    <t>18.4.7</t>
  </si>
  <si>
    <t>18.5.1</t>
  </si>
  <si>
    <t>18.5.2</t>
  </si>
  <si>
    <t>18.5.3</t>
  </si>
  <si>
    <t>18.5.6</t>
  </si>
  <si>
    <t>18.5.9</t>
  </si>
  <si>
    <t>18.5.12</t>
  </si>
  <si>
    <t>18.6.4.1</t>
  </si>
  <si>
    <t>18.6.4</t>
  </si>
  <si>
    <t>18.6.4.2</t>
  </si>
  <si>
    <t>18.6.8</t>
  </si>
  <si>
    <t>18.6.8.1</t>
  </si>
  <si>
    <t>18.6.11</t>
  </si>
  <si>
    <t>18.6.11.3</t>
  </si>
  <si>
    <t>18.6.11.4</t>
  </si>
  <si>
    <t>18.6.14</t>
  </si>
  <si>
    <t>18.6.14.1</t>
  </si>
  <si>
    <t>18.6.21</t>
  </si>
  <si>
    <t>18.7.2</t>
  </si>
  <si>
    <t>18.7.3</t>
  </si>
  <si>
    <t>18.7.4</t>
  </si>
  <si>
    <t>18.7.5</t>
  </si>
  <si>
    <t>18.7.6</t>
  </si>
  <si>
    <t>18.7.7</t>
  </si>
  <si>
    <t>18.7.8</t>
  </si>
  <si>
    <t>18.7.10</t>
  </si>
  <si>
    <t>18.7.11</t>
  </si>
  <si>
    <t>18.9.3</t>
  </si>
  <si>
    <t>18.9.3.1</t>
  </si>
  <si>
    <t>18.9.4.1</t>
  </si>
  <si>
    <t>18.9.4</t>
  </si>
  <si>
    <t>18.9.4.2</t>
  </si>
  <si>
    <t>18.9.7</t>
  </si>
  <si>
    <t>18.9.7.2</t>
  </si>
  <si>
    <t>18.9.13</t>
  </si>
  <si>
    <t>18.9.13.1</t>
  </si>
  <si>
    <t>18.9.19</t>
  </si>
  <si>
    <t>18.9.19.2</t>
  </si>
  <si>
    <t>18.9.19.3</t>
  </si>
  <si>
    <t>18.9.19.4</t>
  </si>
  <si>
    <t>18.9.19.5</t>
  </si>
  <si>
    <t>18.9.19.6</t>
  </si>
  <si>
    <t>18.9.19.7</t>
  </si>
  <si>
    <t>18.9.20.1.1</t>
  </si>
  <si>
    <t>18.9.20.1.5</t>
  </si>
  <si>
    <t>18.9.20.1</t>
  </si>
  <si>
    <t>18.9.24.1</t>
  </si>
  <si>
    <t>18.9.24</t>
  </si>
  <si>
    <t>18.9.28.1</t>
  </si>
  <si>
    <t>18.9.28.2</t>
  </si>
  <si>
    <t>18.9.28.3</t>
  </si>
  <si>
    <t>18.9.28.4</t>
  </si>
  <si>
    <t>18.9.28.5</t>
  </si>
  <si>
    <t>18.9.28.6</t>
  </si>
  <si>
    <t>18.9.28.7</t>
  </si>
  <si>
    <t>18.9.28</t>
  </si>
  <si>
    <t>18.9.25.1</t>
  </si>
  <si>
    <t>18.9.25.7</t>
  </si>
  <si>
    <t>18.9.25.8</t>
  </si>
  <si>
    <t>18.9.26.1</t>
  </si>
  <si>
    <t>18.9.26</t>
  </si>
  <si>
    <t>18.9.33.6.3</t>
  </si>
  <si>
    <t>18.9.33.6.4</t>
  </si>
  <si>
    <t>18.9.33.6</t>
  </si>
  <si>
    <t>18.9.35.1</t>
  </si>
  <si>
    <t>18.9.35.2</t>
  </si>
  <si>
    <t>18.9.35</t>
  </si>
  <si>
    <t>18.9.36</t>
  </si>
  <si>
    <t>18.9.36.1</t>
  </si>
  <si>
    <t>18.9.51.1.1</t>
  </si>
  <si>
    <t>18.9.51.1.2</t>
  </si>
  <si>
    <t>18.10.13.1</t>
  </si>
  <si>
    <t>18.10.14.1</t>
  </si>
  <si>
    <t>18.10.15.1</t>
  </si>
  <si>
    <t>18.10.13</t>
  </si>
  <si>
    <t>18.10.14</t>
  </si>
  <si>
    <t>18.10.15</t>
  </si>
  <si>
    <t>18.10.42</t>
  </si>
  <si>
    <t>18.10.80.2</t>
  </si>
  <si>
    <t>18.10.58</t>
  </si>
  <si>
    <t>18.10.80</t>
  </si>
  <si>
    <t>18.10.81.1</t>
  </si>
  <si>
    <t>18.10.81.2</t>
  </si>
  <si>
    <t>18.10.81</t>
  </si>
  <si>
    <t>18.10.92.2.1</t>
  </si>
  <si>
    <t>18.10.92.2</t>
  </si>
  <si>
    <t>19.7.5.1</t>
  </si>
  <si>
    <t>19.7.5.2</t>
  </si>
  <si>
    <t>19.7.26.1</t>
  </si>
  <si>
    <t>19.7.5</t>
  </si>
  <si>
    <t>19.7.26</t>
  </si>
  <si>
    <t>18.9.25.3</t>
  </si>
  <si>
    <t>18.6.21.1</t>
  </si>
  <si>
    <t>18.10.8.1</t>
  </si>
  <si>
    <t>To establish the recommended configuration via GP, set the following UI path to `14 or more character(s)`:
 ```
Computer Configuration\Policies\Windows Settings\Security Settings\Account Policies\Password Policy\Minimum password length
```</t>
  </si>
  <si>
    <t>To establish the recommended configuration via GP, set the following UI path to `Enabled`:
 ```
Computer Configuration\Policies\Windows Settings\Security Settings\Account Policies\Password Policy\Password must meet complexity requirements
```</t>
  </si>
  <si>
    <t>To establish the recommended configuration via GP, set the following UI path to `Enabled`:
```
Computer Configuration\Policies\Windows Settings\Security Settings\Account Policies\Password Policy\Relax minimum password length limits
```
**Note:** This setting is only available within the built-in OS security template of Windows 10 Release 2004 and Server 2022 (or newer), and is not available via older versions of the OS, or via downloadable Administrative Templates (ADMX/ADML). Therefore, you _must_ use a Windows 10 Release 2004 or Server 2022 system (or newer) to view or edit this setting with the Group Policy Management Console (GPMC) or Group Policy Management Editor (GPME).</t>
  </si>
  <si>
    <t>To establish the recommended configuration via GP, set the following UI path to `Disabled`:
 ```
Computer Configuration\Policies\Windows Settings\Security Settings\Account Policies\Password Policy\Store passwords using reversible encryption
```</t>
  </si>
  <si>
    <t>To establish the recommended configuration via GP, set the following UI path to `15 or more minute(s)`:
 ```
Computer Configuration\Policies\Windows Settings\Security Settings\Account Policies\Account Lockout Policy\Account lockout duration
```</t>
  </si>
  <si>
    <t>Enabling account lockout policies for the built-in Administrator account will reduce the likelihood of a successful brute force attack.</t>
  </si>
  <si>
    <t>The built-in Administrator account will be subject to the policies in Section _1.2 Account Lockout Policy_ of this benchmark.</t>
  </si>
  <si>
    <t>To establish the recommended configuration via GP, set the following UI path to `Enabled`:
```
Computer Configuration\Policies\Windows Settings\Security Settings\Account Policies\Account Lockout Policies\Allow Administrator account lockout
```</t>
  </si>
  <si>
    <t>To establish the recommended configuration via GP, set the following UI path to `15 or more minute(s)`:
 ```
Computer Configuration\Policies\Windows Settings\Security Settings\Account Policies\Account Lockout Policy\Reset account lockout counter after
```</t>
  </si>
  <si>
    <t>To establish the recommended configuration via GP, set the following UI path to `No One`:
 ```
Computer Configuration\Policies\Windows Settings\Security Settings\Local Policies\User Rights Assignment\Access Credential Manager as a trusted caller
```</t>
  </si>
  <si>
    <t>To establish the recommended configuration via GP, set the following UI path to `No One`:
 ```
Computer Configuration\Policies\Windows Settings\Security Settings\Local Policies\User Rights Assignment\Act as part of the operating system
```</t>
  </si>
  <si>
    <t>To establish the recommended configuration via GP, set the following UI path to `Administrators, LOCAL SERVICE, NETWORK SERVICE`:
 ```
Computer Configuration\Policies\Windows Settings\Security Settings\Local Policies\User Rights Assignment\Adjust memory quotas for a process
```</t>
  </si>
  <si>
    <t>To establish the recommended configuration via GP, set the following UI path to `Administrators`.
 ```
Computer Configuration\Policies\Windows Settings\Security Settings\Local Policies\User Rights Assignment\Back up files and directories
```</t>
  </si>
  <si>
    <t>To establish the recommended configuration via GP, set the following UI path to `Administrators, LOCAL SERVICE`:
 ```
Computer Configuration\Policies\Windows Settings\Security Settings\Local Policies\User Rights Assignment\Change the system time
```</t>
  </si>
  <si>
    <t>To establish the recommended configuration via GP, set the following UI path to `Administrators, LOCAL SERVICE`:
 ```
Computer Configuration\Policies\Windows Settings\Security Settings\Local Policies\User Rights Assignment\Change the time zone
```</t>
  </si>
  <si>
    <t>To establish the recommended configuration via GP, set the following UI path to `Administrators`:
 ```
Computer Configuration\Policies\Windows Settings\Security Settings\Local Policies\User Rights Assignment\Create a pagefile
```</t>
  </si>
  <si>
    <t>To establish the recommended configuration via GP, set the following UI path to `No One`:
 ```
Computer Configuration\Policies\Windows Settings\Security Settings\Local Policies\User Rights Assignment\Create a token object
```</t>
  </si>
  <si>
    <t>To establish the recommended configuration via GP, set the following UI path to `Administrators, LOCAL SERVICE, NETWORK SERVICE, SERVICE`:
 ```
Computer Configuration\Policies\Windows Settings\Security Settings\Local Policies\User Rights Assignment\Create global objects
```</t>
  </si>
  <si>
    <t>To establish the recommended configuration via GP, set the following UI path to `No One`:
 ```
Computer Configuration\Policies\Windows Settings\Security Settings\Local Policies\User Rights Assignment\Create permanent shared objects
```</t>
  </si>
  <si>
    <t>To establish the recommended configuration via GP, set the following UI path to `Administrators`:
 ```
Computer Configuration\Policies\Windows Settings\Security Settings\Local Policies\User Rights Assignment\Debug programs
```</t>
  </si>
  <si>
    <t>To establish the recommended configuration via GP, set the following UI path to include `Guests`:
 ```
Computer Configuration\Policies\Windows Settings\Security Settings\Local Policies\User Rights Assignment\Deny log on as a batch job
```</t>
  </si>
  <si>
    <t>To establish the recommended configuration via GP, set the following UI path to include `Guests`:
 ```
Computer Configuration\Policies\Windows Settings\Security Settings\Local Policies\User Rights Assignment\Deny log on as a service
```</t>
  </si>
  <si>
    <t>To establish the recommended configuration via GP, set the following UI path to include `Guests`:
 ```
Computer Configuration\Policies\Windows Settings\Security Settings\Local Policies\User Rights Assignment\Deny log on locally
```</t>
  </si>
  <si>
    <t>To establish the recommended configuration via GP, set the following UI path to `Administrators`:
```
Computer Configuration\Policies\Windows Settings\Security Settings\Local Policies\User Rights Assignment\Force shutdown from a remote system
```</t>
  </si>
  <si>
    <t>To establish the recommended configuration via GP, set the following UI path to `LOCAL SERVICE, NETWORK SERVICE`:
 ```
Computer Configuration\Policies\Windows Settings\Security Settings\Local Policies\User Rights Assignment\Generate security audits
```</t>
  </si>
  <si>
    <t>To establish the recommended configuration via GP, set the following UI path to `Administrators, Window Manager\Window Manager Group`:
 ```
Computer Configuration\Policies\Windows Settings\Security Settings\Local Policies\User Rights Assignment\Increase scheduling priority
```</t>
  </si>
  <si>
    <t>To establish the recommended configuration via GP, set the following UI path to `Administrators`:
 ```
Computer Configuration\Policies\Windows Settings\Security Settings\Local Policies\User Rights Assignment\Load and unload device drivers
```</t>
  </si>
  <si>
    <t>To establish the recommended configuration via GP, set the following UI path to `No One`:
 ```
Computer Configuration\Policies\Windows Settings\Security Settings\Local Policies\User Rights Assignment\Lock pages in memory
```</t>
  </si>
  <si>
    <t>To establish the recommended configuration via GP, set the following UI path to `No One`:
 ```
Computer Configuration\Policies\Windows Settings\Security Settings\Local Policies\User Rights Assignment\Modify an object label
```</t>
  </si>
  <si>
    <t>To establish the recommended configuration via GP, set the following UI path to `Administrators`:
 ```
Computer Configuration\Policies\Windows Settings\Security Settings\Local Policies\User Rights Assignment\Modify firmware environment values
```</t>
  </si>
  <si>
    <t>To establish the recommended configuration via GP, set the following UI path to `Administrators`:
 ```
Computer Configuration\Policies\Windows Settings\Security Settings\Local Policies\User Rights Assignment\Perform volume maintenance tasks
```</t>
  </si>
  <si>
    <t>To establish the recommended configuration via GP, set the following UI path to `Administrators`:
```
Computer Configuration\Policies\Windows Settings\Security Settings\Local Policies\User Rights Assignment\Profile single process
```</t>
  </si>
  <si>
    <t>To establish the recommended configuration via GP, set the following UI path to ``Administrators, NT SERVICE\WdiServiceHost``:
 ```
Computer Configuration\Policies\Windows Settings\Security Settings\Local Policies\User Rights Assignment\Profile system performance
```</t>
  </si>
  <si>
    <t>To establish the recommended configuration via GP, set the following UI path to ``LOCAL SERVICE, NETWORK SERVICE``:
 ```
Computer Configuration\Policies\Windows Settings\Security Settings\Local Policies\User Rights Assignment\Replace a process level token
```</t>
  </si>
  <si>
    <t>To establish the recommended configuration via GP, set the following UI path to `Administrators`:
 ```
Computer Configuration\Policies\Windows Settings\Security Settings\Local Policies\User Rights Assignment\Restore files and directories
```</t>
  </si>
  <si>
    <t>To establish the recommended configuration via GP, set the following UI path to `Administrators`:
 ```
Computer Configuration\Policies\Windows Settings\Security Settings\Local Policies\User Rights Assignment\Shut down the system
```</t>
  </si>
  <si>
    <t>To establish the recommended configuration via GP, set the following UI path to `Administrators`:
 ```
Computer Configuration\Policies\Windows Settings\Security Settings\Local Policies\User Rights Assignment\Take ownership of files or other objects
```</t>
  </si>
  <si>
    <t>To establish the recommended configuration via GP, set the following UI path to `Disabled`:
 ```
Computer Configuration\Policies\Windows Settings\Security Settings\Local Policies\Security Options\Accounts: Guest account status
```</t>
  </si>
  <si>
    <t>To establish the recommended configuration via GP, set the following UI path to `Enabled`:
 ```
Computer Configuration\Policies\Windows Settings\Security Settings\Local Policies\Security Options\Accounts: Limit local account use of blank passwords to console logon only
```</t>
  </si>
  <si>
    <t>To establish the recommended configuration via GP, configure the following UI path:
 ```
Computer Configuration\Policies\Windows Settings\Security Settings\Local Policies\Security Options\Accounts: Rename administrator account
```</t>
  </si>
  <si>
    <t>To establish the recommended configuration via GP, configure the following UI path:
 ```
Computer Configuration\Policies\Windows Settings\Security Settings\Local Policies\Security Options\Accounts: Rename guest account
```</t>
  </si>
  <si>
    <t>To establish the recommended configuration via GP, set the following UI path to `Enabled`:
 ```
Computer Configuration\Policies\Windows Settings\Security Settings\Local Policies\Security Options\Audit: Force audit policy subcategory settings (Windows Vista or later) to override audit policy category settings
```</t>
  </si>
  <si>
    <t>To establish the recommended configuration via GP, set the following UI path to `Disabled`:
 ```
Computer Configuration\Policies\Windows Settings\Security Settings\Local Policies\Security Options\Audit: Shut down system immediately if unable to log security audits
```</t>
  </si>
  <si>
    <t>To establish the recommended configuration via GP, set the following UI path to `Enabled`:
 ```
Computer Configuration\Policies\Windows Settings\Security Settings\Local Policies\Security Options\Devices: Prevent users from installing printer drivers
```</t>
  </si>
  <si>
    <t>None - this is the default behavior. However, only Windows NT 4.0 with Service Pack 6a (SP6a) and subsequent versions of the Windows operating system support digital encryption and signing of the secure channel. Windows 98 Second Edition clients do not support it unless they have `Dsclient` installed. Therefore, you cannot enable the Domain member: Digitally encrypt or sign secure channel data (always) setting on Domain Controllers that support Windows 98 clients as members of the domain. Potential impacts can include the following:
- The ability to create or delete trust relationships with clients running versions of Windows earlier than Windows NT 4.0 with SP6a will be disabled.
- Logons from clients running versions of Windows earlier than Windows NT 4.0 with SP6a will be disabled.
- The ability to authenticate other domains' users from a Domain Controller running a version of Windows earlier than Windows NT 4.0 with SP6a in a trusted domain will be disabled.
You can enable this policy setting after you eliminate all Windows 9x clients from the domain and upgrade all Windows NT 4.0 servers and Domain Controllers from trusted/trusting domains to Windows NT 4.0 with SP6a.</t>
  </si>
  <si>
    <t>To establish the recommended configuration via GP, set the following UI path to `Enabled`:
 ```
Computer Configuration\Policies\Windows Settings\Security Settings\Local Policies\Security Options\Domain member: Digitally encrypt or sign secure channel data (always)
```</t>
  </si>
  <si>
    <t>None - this is the default behavior. However, only Windows NT 4.0 Service Pack 6a (SP6a) and subsequent versions of the Windows operating system support digital encryption and signing of the secure channel. Windows 98 Second Edition clients do not support it unless they have `Dsclient` installed.</t>
  </si>
  <si>
    <t>To establish the recommended configuration via GP, set the following UI path to `Enabled`:
 ```
Computer Configuration\Policies\Windows Settings\Security Settings\Local Policies\Security Options\Domain member: Digitally encrypt secure channel data (when possible)
```</t>
  </si>
  <si>
    <t>To establish the recommended configuration via GP, set the following UI path to `Enabled`:
 ```
Computer Configuration\Policies\Windows Settings\Security Settings\Local Policies\Security Options\Domain member: Digitally sign secure channel data (when possible)
```</t>
  </si>
  <si>
    <t>To establish the recommended configuration via GP, set the following UI path to `Disabled`:
 ```
Computer Configuration\Policies\Windows Settings\Security Settings\Local Policies\Security Options\Domain member: Disable machine account password changes
```</t>
  </si>
  <si>
    <t>To establish the recommended configuration via GP, set the following UI path to `30 or fewer days, but not 0`:
 ```
Computer Configuration\Policies\Windows Settings\Security Settings\Local Policies\Security Options\Domain member: Maximum machine account password age
```</t>
  </si>
  <si>
    <t>To establish the recommended configuration via GP, set the following UI path to `Enabled`:
 ```
Computer Configuration\Policies\Windows Settings\Security Settings\Local Policies\Security Options\Domain member: Require strong (Windows 2000 or later) session key
```</t>
  </si>
  <si>
    <t>To establish the recommended configuration via GP, set the following UI path to `Disabled`:
 ```
Computer Configuration\Policies\Windows Settings\Security Settings\Local Policies\Security Options\Interactive logon: Do not require CTRL+ALT+DEL
```</t>
  </si>
  <si>
    <t>To establish the recommended configuration via GP, set the following UI path to `Enabled`:
```
Computer Configuration\Policies\Windows Settings\Security Settings\Local Policies\Security Options\Interactive logon: Don't display last signed-in
```
**Note:** In older versions of Microsoft Windows, this setting was named _Interactive logon: Do not display last user name_, but it was renamed starting with Windows Server 2019.</t>
  </si>
  <si>
    <t>To establish the recommended configuration via GP, set the following UI path to `900 or fewer seconds, but not 0`:
 ```
Computer Configuration\Policies\Windows Settings\Security Settings\Local Policies\Security Options\Interactive logon: Machine inactivity limit
```</t>
  </si>
  <si>
    <t>To establish the recommended configuration via GP, configure the following UI path to a value that is consistent with the security and operational requirements of your organization:
 ```
Computer Configuration\Policies\Windows Settings\Security Settings\Local Policies\Security Options\Interactive logon: Message text for users attempting to log on
```</t>
  </si>
  <si>
    <t>To establish the recommended configuration via GP, configure the following UI path to a value that is consistent with the security and operational requirements of your organization:
 ```
Computer Configuration\Policies\Windows Settings\Security Settings\Local Policies\Security Options\Interactive logon: Message title for users attempting to log on
```</t>
  </si>
  <si>
    <t>By default, the computer caches in memory the credentials of any users who are authenticated locally. The computer uses these cached credentials to authenticate anyone who attempts to unlock the console. When cached credentials are used, any changes that have recently been made to the account — such as user rights assignments, account lockout, or the account being disabled — are not considered or applied after the account is authenticated. User privileges are not updated, and (more importantly) disabled accounts are still able to unlock the console of the computer.</t>
  </si>
  <si>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</si>
  <si>
    <t>To implement the recommended configuration via GP, set the following UI path to `Enabled:`
 ```
Computer Configuration\Policies\Windows Settings\Security Settings\Local Policies\Security Options\Interactive logon: Require Domain Controller Authentication to unlock workstation
```</t>
  </si>
  <si>
    <t>To establish the recommended configuration via GP, set the following UI path to `Lock Workstation` (or, if applicable for your environment, `Force Logoff` or `Disconnect if a Remote Desktop Services session`):
 ```
Computer Configuration\Policies\Windows Settings\Security Settings\Local Policies\Security Options\Interactive logon: Smart card removal behavior
```</t>
  </si>
  <si>
    <t>To establish the recommended configuration via GP, set the following UI path to `Enabled`:
 ```
Computer Configuration\Policies\Windows Settings\Security Settings\Local Policies\Security Options\Microsoft network client: Digitally sign communications (always)
```</t>
  </si>
  <si>
    <t>To establish the recommended configuration via GP, set the following UI path to `Enabled`:
 ```
Computer Configuration\Policies\Windows Settings\Security Settings\Local Policies\Security Options\Microsoft network client: Digitally sign communications (if server agrees)
```</t>
  </si>
  <si>
    <t>To establish the recommended configuration via GP, set the following UI path to `Disabled`:
 ```
Computer Configuration\Policies\Windows Settings\Security Settings\Local Policies\Security Options\Microsoft network client: Send unencrypted password to third-party SMB servers
```</t>
  </si>
  <si>
    <t>To establish the recommended configuration via GP, set the following UI path to `Enabled`:
 ```
Computer Configuration\Policies\Windows Settings\Security Settings\Local Policies\Security Options\Microsoft network server: Digitally sign communications (always)
```</t>
  </si>
  <si>
    <t>To establish the recommended configuration via GP, set the following UI path to `Enabled`:
 ```
Computer Configuration\Policies\Windows Settings\Security Settings\Local Policies\Security Options\Microsoft network server: Digitally sign communications (if client agrees)
```</t>
  </si>
  <si>
    <t>To establish the recommended configuration via GP, set the following UI path to `Enabled`:
 ```
Computer Configuration\Policies\Windows Settings\Security Settings\Local Policies\Security Options\Microsoft network server: Disconnect clients when logon hours expire
```</t>
  </si>
  <si>
    <t>To establish the recommended configuration via GP, set the following UI path to `Accept if provided by client` (configuring to `Required from client` also conforms to the benchmark):
 ```
Computer Configuration\Policies\Windows Settings\Security Settings\Local Policies\Security Options\Microsoft network server: Server SPN target name validation level
```</t>
  </si>
  <si>
    <t>To establish the recommended configuration via GP, set the following UI path to `Disabled`:
 ```
Computer Configuration\Policies\Windows Settings\Security Settings\Local Policies\Security Options\Network access: Allow anonymous SID/Name translation
```</t>
  </si>
  <si>
    <t>An unauthorized user could anonymously list account names and use the information to attempt to guess passwords or perform social engineering attacks. (Social engineering attacks try to deceive users in some way to obtain passwords or some form of security information.)</t>
  </si>
  <si>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</si>
  <si>
    <t>To establish the recommended configuration via GP, set the following UI path to `Enabled`:
 ```
Computer Configuration\Policies\Windows Settings\Security Settings\Local Policies\Security Options\Network access: Do not allow anonymous enumeration of SAM accounts
```</t>
  </si>
  <si>
    <t>To establish the recommended configuration via GP, set the following UI path to `Enabled`:
 ```
Computer Configuration\Policies\Windows Settings\Security Settings\Local Policies\Security Options\Network access: Do not allow anonymous enumeration of SAM accounts and shares
```</t>
  </si>
  <si>
    <t>To establish the recommended configuration via GP, set the following UI path to `Disabled`:
 ```
Computer Configuration\Policies\Windows Settings\Security Settings\Local Policies\Security Options\Network access: Let Everyone permissions apply to anonymous users
```</t>
  </si>
  <si>
    <t>To establish the recommended configuration via GP, configure the following UI path:
```
Computer Configuration\Policies\Windows Settings\Security Settings\Local Policies\Security Options\Network access: Named Pipes that can be accessed anonymously
```</t>
  </si>
  <si>
    <t>To establish the recommended configuration via GP, set the following UI path to: `System\CurrentControlSet\Control\ProductOptions
System\CurrentControlSet\Control\Server Applications
Software\Microsoft\Windows NT\CurrentVersion`
```
Computer Configuration\Policies\Windows Settings\Security Settings\Local Policies\Security Options\Network access: Remotely accessible registry paths
```</t>
  </si>
  <si>
    <t>To establish the recommended configuration via GP, set the following UI path to: `System\CurrentControlSet\Control\Print\Printers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
```
Computer Configuration\Policies\Windows Settings\Security Settings\Local Policies\Security Options\Network access: Remotely accessible registry paths and sub-paths
```
When a server holds the _Active Directory Certificate Services_ Role with _Certification Authority_ Role Service, the above list should also include: `System\CurrentControlSet\Services\CertSvc`.
When a server has the _WINS Server_ Feature installed, the above list should also include:
`System\CurrentControlSet\Services\WINS`</t>
  </si>
  <si>
    <t>To establish the recommended configuration via GP, set the following UI path to `Enabled`:
```
Computer Configuration\Policies\Windows Settings\Security Settings\Local Policies\Security Options\Network access: Restrict anonymous access to Named Pipes and Shares
```</t>
  </si>
  <si>
    <t>To ensure that an unauthorized user cannot anonymously list local account names or groups and use the information to attempt to guess passwords or perform social engineering attacks. (Social engineering attacks try to deceive users in some way to obtain passwords or some form of security information.)</t>
  </si>
  <si>
    <t>To establish the recommended configuration via GP, set the following UI path to `Administrators: Remote Access: Allow`:
 ```
Computer Configuration\Policies\Windows Settings\Security Settings\Local Policies\Security Options\Network access: Restrict clients allowed to make remote calls to SAM
```</t>
  </si>
  <si>
    <t>To establish the recommended configuration via GP, set the following UI path to `&lt;blank&gt;` (i.e. None):
 ```
Computer Configuration\Policies\Windows Settings\Security Settings\Local Policies\Security Options\Network access: Shares that can be accessed anonymously
```</t>
  </si>
  <si>
    <t>To establish the recommended configuration via GP, set the following UI path to `Classic - local users authenticate as themselves`:
 ```
Computer Configuration\Policies\Windows Settings\Security Settings\Local Policies\Security Options\Network access: Sharing and security model for local accounts
```</t>
  </si>
  <si>
    <t>To establish the recommended configuration via GP, set the following UI path to `Enabled`:
 ```
Computer Configuration\Policies\Windows Settings\Security Settings\Local Policies\Security Options\Network security: Allow Local System to use computer identity for NTLM
```</t>
  </si>
  <si>
    <t>To establish the recommended configuration via GP, set the following UI path to `Disabled`:
 ```
Computer Configuration\Policies\Windows Settings\Security Settings\Local Policies\Security Options\Network security: Allow LocalSystem NULL session fallback
```</t>
  </si>
  <si>
    <t>To establish the recommended configuration via GP, set the following UI path to `Disabled`:
 ```
Computer Configuration\Policies\Windows Settings\Security Settings\Local Policies\Security Options\Network Security: Allow PKU2U authentication requests to this computer to use online identities
```</t>
  </si>
  <si>
    <t>To establish the recommended configuration via GP, set the following UI path to `AES128_HMAC_SHA1, AES256_HMAC_SHA1, Future encryption types`:
 ```
Computer Configuration\Policies\Windows Settings\Security Settings\Local Policies\Security Options\Network security: Configure encryption types allowed for Kerberos
```</t>
  </si>
  <si>
    <t>To establish the recommended configuration via GP, set the following UI path to `Enabled`:
 ```
Computer Configuration\Policies\Windows Settings\Security Settings\Local Policies\Security Options\Network security: Do not store LAN Manager hash value on next password change
```</t>
  </si>
  <si>
    <t>To establish the recommended configuration via GP, set the following UI path to `Enabled`.
 ```
Computer Configuration\Policies\Windows Settings\Security Settings\Local Policies\Security Options\Network security: Force logoff when logon hours expire
```</t>
  </si>
  <si>
    <t>To establish the recommended configuration via GP, set the following UI path to: `Send NTLMv2 response only. Refuse LM &amp; NTLM`:
 ```
Computer Configuration\Policies\Windows Settings\Security Settings\Local Policies\Security Options\Network security: LAN Manager authentication level
```</t>
  </si>
  <si>
    <t>To establish the recommended configuration via GP, set the following UI path to `Negotiate signing` (configuring to `Require signing` also conforms to the benchmark):
 ```
Computer Configuration\Policies\Windows Settings\Security Settings\Local Policies\Security Options\Network security: LDAP client signing requirements
```</t>
  </si>
  <si>
    <t>To establish the recommended configuration via GP, set the following UI path to `Require NTLMv2 session security, Require 128-bit encryption`:
 ```
Computer Configuration\Policies\Windows Settings\Security Settings\Local Policies\Security Options\Network security: Minimum session security for NTLM SSP based (including secure RPC) clients
```</t>
  </si>
  <si>
    <t>To establish the recommended configuration via GP, set the following UI path to `Require NTLMv2 session security, Require 128-bit encryption`:
 ```
Computer Configuration\Policies\Windows Settings\Security Settings\Local Policies\Security Options\Network security: Minimum session security for NTLM SSP based (including secure RPC) servers
```</t>
  </si>
  <si>
    <t>Auditing and monitoring NTLM traffic can assist in identifying systems using this outdated authentication protocol, so they can be remediated to using a more secure protocol, such as Kerberos. The log information gathered can also assist in forensic investigations after a malicious attack.
NTLM and NTLMv2 authentication is vulnerable to various attacks, including SMB relay, man-in-the-middle, and brute force attacks. Reducing and eliminating NTLM authentication in an environment reduces the risk of an attacker gaining access to systems on the network.</t>
  </si>
  <si>
    <t>The event log will contain information on incoming NTLM authentication traffic.</t>
  </si>
  <si>
    <t>To establish the recommended configuration via GP, set the following UI path to `Enable auditing for all accounts`:
```
Computer Configuration\Policies\Windows Settings\Security Settings\Local Policies\Security Options\Network security: Restrict NTLM: Audit Incoming NTLM Traffic
```</t>
  </si>
  <si>
    <t>The event log will contain information on outgoing NTLM authentication traffic.</t>
  </si>
  <si>
    <t>To establish the recommended configuration via GP, set the following UI path to `Disabled`:
 ```
Computer Configuration\Policies\Windows Settings\Security Settings\Local Policies\Security Options\Shutdown: Allow system to be shut down without having to log on
```</t>
  </si>
  <si>
    <t>To establish the recommended configuration via GP, set the following UI path to `Enabled`:
 ```
Computer Configuration\Policies\Windows Settings\Security Settings\Local Policies\Security Options\System objects: Require case insensitivity for non-Windows subsystems
```</t>
  </si>
  <si>
    <t>To establish the recommended configuration via GP, set the following UI path to `Enabled`:
 ```
Computer Configuration\Policies\Windows Settings\Security Settings\Local Policies\Security Options\System objects: Strengthen default permissions of internal system objects (e.g. Symbolic Links)
```</t>
  </si>
  <si>
    <t>One of the risks that the User Account Control feature introduced with Windows Vista is trying to mitigate is that of malicious software running under elevated credentials without the user or administrator being aware of its activity. An attack vector for these programs was to discover the password of the account named "Administrator" because that user account was created for all installations of Windows. To address this risk, in Windows Vista or newer, the built-in Administrator account is now disabled by default. In a default installation of a new computer, accounts with administrative control over the computer are initially set up in one of two ways:
- If the computer is not joined to a domain, the first user account you create has the equivalent permissions as a local administrator.
- If the computer is joined to a domain, no local administrator accounts are created. The Enterprise or Domain Administrator must log on to the computer and create one if a local administrator account is warranted.
Once Windows is installed, the built-in Administrator account may be manually enabled, but we strongly recommend that this account remain disabled.</t>
  </si>
  <si>
    <t>To establish the recommended configuration via GP, set the following UI path to `Enabled`:
 ```
Computer Configuration\Policies\Windows Settings\Security Settings\Local Policies\Security Options\User Account Control: Admin Approval Mode for the Built-in Administrator account
```</t>
  </si>
  <si>
    <t>To establish the recommended configuration via GP, set the following UI path to `Prompt for consent on the secure desktop` or `Prompt for credentials on the secure desktop`:
 ```
Computer Configuration\Policies\Windows Settings\Security Settings\Local Policies\Security Options\User Account Control: Behavior of the elevation prompt for administrators in Admin Approval Mode
```</t>
  </si>
  <si>
    <t>To establish the recommended configuration via GP, set the following UI path to `Automatically deny elevation requests:`
 ```
Computer Configuration\Policies\Windows Settings\Security Settings\Local Policies\Security Options\User Account Control: Behavior of the elevation prompt for standard users
```</t>
  </si>
  <si>
    <t>To establish the recommended configuration via GP, set the following UI path to `Enabled`:
 ```
Computer Configuration\Policies\Windows Settings\Security Settings\Local Policies\Security Options\User Account Control: Detect application installations and prompt for elevation
```</t>
  </si>
  <si>
    <t>UIAccess Integrity allows an application to bypass User Interface Privilege Isolation (UIPI) restrictions when an application is elevated in privilege from a standard user to an administrator. This is required to support accessibility features such as screen readers that are transmitting user interfaces to alternative forms. A process that is started with UIAccess rights has the following abilities:
- To set the foreground window.
- To drive any application window using SendInput function.
- To use read input for all integrity levels using low-level hooks, raw input, GetKeyState, GetAsyncKeyState, and GetKeyboardInput.
- To set journal hooks.
- To uses AttachThreadInput to attach a thread to a higher integrity input queue.</t>
  </si>
  <si>
    <t>To establish the recommended configuration via GP, set the following UI path to `Enabled`:
 ```
Computer Configuration\Policies\Windows Settings\Security Settings\Local Policies\Security Options\User Account Control: Only elevate UIAccess applications that are installed in secure locations
```</t>
  </si>
  <si>
    <t>To establish the recommended configuration via GP, set the following UI path to `Enabled`:
 ```
Computer Configuration\Policies\Windows Settings\Security Settings\Local Policies\Security Options\User Account Control: Run all administrators in Admin Approval Mode
```</t>
  </si>
  <si>
    <t>To establish the recommended configuration via GP, set the following UI path to `Enabled`:
 ```
Computer Configuration\Policies\Windows Settings\Security Settings\Local Policies\Security Options\User Account Control: Switch to the secure desktop when prompting for elevation
```</t>
  </si>
  <si>
    <t>To establish the recommended configuration via GP, set the following UI path to `Enabled`:
 ```
Computer Configuration\Policies\Windows Settings\Security Settings\Local Policies\Security Options\User Account Control: Virtualize file and registry write failures to per-user locations
```</t>
  </si>
  <si>
    <t>To establish the recommended configuration via GP, set the following UI path to `Success and Failure`:
 ```
Computer Configuration\Policies\Windows Settings\Security Settings\Advanced Audit Policy Configuration\Audit Policies\Account Logon\Audit Credential Validation
```</t>
  </si>
  <si>
    <t>To establish the recommended configuration via GP, set the following UI path to `Success and Failure`:
 ```
Computer Configuration\Policies\Windows Settings\Security Settings\Advanced Audit Policy Configuration\Audit Policies\Account Management\Audit Application Group Management
```</t>
  </si>
  <si>
    <t>To establish the recommended configuration via GP, set the following UI path to include `Success`:
 ```
Computer Configuration\Policies\Windows Settings\Security Settings\Advanced Audit Policy Configuration\Audit Policies\Account Management\Audit Security Group Management
```</t>
  </si>
  <si>
    <t>To establish the recommended configuration via GP, set the following UI path to `Success and Failure`:
 ```
Computer Configuration\Policies\Windows Settings\Security Settings\Advanced Audit Policy Configuration\Audit Policies\Account Management\Audit User Account Management
```</t>
  </si>
  <si>
    <t>To establish the recommended configuration via GP, set the following UI path to include `Success`:
 ```
Computer Configuration\Policies\Windows Settings\Security Settings\Advanced Audit Policy Configuration\Audit Policies\Detailed Tracking\Audit PNP Activity
```</t>
  </si>
  <si>
    <t>To establish the recommended configuration via GP, set the following UI path to include `Success`:
 ```
Computer Configuration\Policies\Windows Settings\Security Settings\Advanced Audit Policy Configuration\Audit Policies\Detailed Tracking\Audit Process Creation
```</t>
  </si>
  <si>
    <t>To establish the recommended configuration via GP, set the following UI path to include `Failure`:
 ```
Computer Configuration\Policies\Windows Settings\Security Settings\Advanced Audit Policy Configuration\Audit Policies\Logon/Logoff\Audit Account Lockout
```</t>
  </si>
  <si>
    <t>To establish the recommended configuration via GP, set the following UI path to include `Success`:
 ```
Computer Configuration\Policies\Windows Settings\Security Settings\Advanced Audit Policy Configuration\Audit Policies\Logon/Logoff\Audit Group Membership
```</t>
  </si>
  <si>
    <t>To establish the recommended configuration via GP, set the following UI path to include `Success`:
 ```
Computer Configuration\Policies\Windows Settings\Security Settings\Advanced Audit Policy Configuration\Audit Policies\Logon/Logoff\Audit Logoff
```</t>
  </si>
  <si>
    <t>To establish the recommended configuration via GP, set the following UI path to `Success and Failure`:
 ```
Computer Configuration\Policies\Windows Settings\Security Settings\Advanced Audit Policy Configuration\Audit Policies\Logon/Logoff\Audit Logon
```</t>
  </si>
  <si>
    <t>To establish the recommended configuration via GP, set the following UI path to `Success and Failure`:
 ```
Computer Configuration\Policies\Windows Settings\Security Settings\Advanced Audit Policy Configuration\Audit Policies\Logon/Logoff\Audit Other Logon/Logoff Events
```</t>
  </si>
  <si>
    <t>To establish the recommended configuration via GP, set the following UI path to include `Success`:
 ```
Computer Configuration\Policies\Windows Settings\Security Settings\Advanced Audit Policy Configuration\Audit Policies\Logon/Logoff\Audit Special Logon
```</t>
  </si>
  <si>
    <t>To establish the recommended configuration via GP, set the following UI path to include `Failure`:
```
Computer Configuration\Policies\Windows Settings\Security Settings\Advanced Audit Policy Configuration\Audit Policies\Object Access\Audit Detailed File Share
```</t>
  </si>
  <si>
    <t>To establish the recommended configuration via GP, set the following UI path to `Success and Failure`:
```
Computer Configuration\Policies\Windows Settings\Security Settings\Advanced Audit Policy Configuration\Audit Policies\Object Access\Audit File Share
```</t>
  </si>
  <si>
    <t>To establish the recommended configuration via GP, set the following UI path to `Success and Failure`:
```
Computer Configuration\Policies\Windows Settings\Security Settings\Advanced Audit Policy Configuration\Audit Policies\Object Access\Audit Other Object Access Events
```</t>
  </si>
  <si>
    <t>To establish the recommended configuration via GP, set the following UI path to `Success and Failure`:
 ```
Computer Configuration\Policies\Windows Settings\Security Settings\Advanced Audit Policy Configuration\Audit Policies\Object Access\Audit Removable Storage
```</t>
  </si>
  <si>
    <t>To establish the recommended configuration via GP, set the following UI path to include `Success`:
 ```
Computer Configuration\Policies\Windows Settings\Security Settings\Advanced Audit Policy Configuration\Audit Policies\Policy Change\Audit Authentication Policy Change
```</t>
  </si>
  <si>
    <t>To establish the recommended configuration via GP, set the following UI path to include `Success`:
 ```
Computer Configuration\Policies\Windows Settings\Security Settings\Advanced Audit Policy Configuration\Audit Policies\Policy Change\Audit Authorization Policy Change
```</t>
  </si>
  <si>
    <t>To establish the recommended configuration via GP, set the following UI path to `Success and Failure`:
```
Computer Configuration\Policies\Windows Settings\Security Settings\Advanced Audit Policy Configuration\Audit Policies\Policy Change\Audit MPSSVC Rule-Level Policy Change
```</t>
  </si>
  <si>
    <t>To establish the recommended configuration via GP, set the following UI path to include `Failure`:
```
Computer Configuration\Policies\Windows Settings\Security Settings\Advanced Audit Policy Configuration\Audit Policies\Policy Change\Audit Other Policy Change Events
```</t>
  </si>
  <si>
    <t>To establish the recommended configuration via GP, set the following UI path to `Success and Failure`:
 ```
Computer Configuration\Policies\Windows Settings\Security Settings\Advanced Audit Policy Configuration\Audit Policies\Privilege Use\Audit Sensitive Privilege Use
```</t>
  </si>
  <si>
    <t>To establish the recommended configuration via GP, set the following UI path to `Success and Failure`:
 ```
Computer Configuration\Policies\Windows Settings\Security Settings\Advanced Audit Policy Configuration\Audit Policies\System\Audit IPsec Driver
```</t>
  </si>
  <si>
    <t>To establish the recommended configuration via GP, set the following UI path to `Success and Failure`:
 ```
Computer Configuration\Policies\Windows Settings\Security Settings\Advanced Audit Policy Configuration\Audit Policies\System\Audit Other System Events
```</t>
  </si>
  <si>
    <t>To establish the recommended configuration via GP, set the following UI path to include `Success`:
 ```
Computer Configuration\Policies\Windows Settings\Security Settings\Advanced Audit Policy Configuration\Audit Policies\System\Audit Security State Change
```</t>
  </si>
  <si>
    <t>To establish the recommended configuration via GP, set the following UI path to include `Success`:
 ```
Computer Configuration\Policies\Windows Settings\Security Settings\Advanced Audit Policy Configuration\Audit Policies\System\Audit Security System Extension
```</t>
  </si>
  <si>
    <t>To establish the recommended configuration via GP, set the following UI path to `Success and Failure:`
 ```
Computer Configuration\Policies\Windows Settings\Security Settings\Advanced Audit Policy Configuration\Audit Policies\System\Audit System Integrity
```</t>
  </si>
  <si>
    <t>To establish the recommended configuration via GP, set the following UI path to `Enabled`:
```
Computer Configuration\Policies\Administrative Templates\Control Panel\Personalization\Prevent enabling lock screen camera
```
**Note:** This Group Policy path may not exist by default. It is provided by the Group Policy template `ControlPanelDisplay.admx/adml` that is included with the Microsoft Windows 8.1 &amp; Server 2012 R2 Administrative Templates (or newer).</t>
  </si>
  <si>
    <t>To establish the recommended configuration via GP, set the following UI path to `Enabled`:
```
Computer Configuration\Policies\Administrative Templates\Control Panel\Personalization\Prevent enabling lock screen slide show
```
**Note:** This Group Policy path may not exist by default. It is provided by the Group Policy template `ControlPanelDisplay.admx/adml` that is included with the Microsoft Windows 8.1 &amp; Server 2012 R2 Administrative Templates (or newer).</t>
  </si>
  <si>
    <t>To establish the recommended configuration via GP, set the following UI path to `Disabled`:
```
Computer Configuration\Policies\Administrative Templates\Control Panel\Regional and Language Options\Allow users to enable online speech recognition services
```
**Note:** This Group Policy path may not exist by default. It is provided by the Group Policy template `Globalization.admx/adml` that is included with the Microsoft Windows 10 RTM (Release 1507) Administrative Templates (or newer).
**Note #2:** In older Microsoft Windows Administrative Templates, this setting was initially named _Allow input personalization_, but it was renamed to _Allow users to enable online speech recognition services_ starting with the Windows 10 R1809 &amp; Server 2019 Administrative Templates.</t>
  </si>
  <si>
    <t>To establish the recommended configuration via GP, set the following UI path to `Enabled`:
```
Computer Configuration\Policies\Administrative Templates\MS Security Guide\Apply UAC restrictions to local accounts on network logons
```
**Note:** This Group Policy path does not exist by default. An additional Group Policy template (`SecGuide.admx/adml`) is required - it is available from Microsoft at [this link](https://www.microsoft.com/en-us/download/details.aspx?id=55319).</t>
  </si>
  <si>
    <t>A security bypass vulnerability ([CVE-2021-1678 | Windows Print Spooler Spoofing Vulnerability](https://msrc.microsoft.com/update-guide/vulnerability/CVE-2021-1678)) exists in the way the Printer RPC binding handles authentication for the remote Winspool interface. Enabling the RPC packet level privacy setting for incoming connections enforces the server-side to increase the authentication level to minimize this vulnerability.</t>
  </si>
  <si>
    <t>None - this is default behavior.</t>
  </si>
  <si>
    <t>To establish the recommended configuration via GP, set the following UI path to `Enabled`:
```
Computer Configuration\Policies\Administrative Templates\MS Security Guide\Configure RPC packet level privacy setting for incoming connections
```
**Note:** This Group Policy path does not exist by default. An additional Group Policy template (`SecGuide.admx/adml`) is required - it is available from Microsoft at [this link](https://www.microsoft.com/en-us/download/details.aspx?id=55319).</t>
  </si>
  <si>
    <t>To establish the recommended configuration via GP, set the following UI path to `Enabled: Disable driver (recommended)`:
```
Computer Configuration\Policies\Administrative Templates\MS Security Guide\Configure SMB v1 client driver
```
**Note:** This Group Policy path does not exist by default. An additional Group Policy template (`SecGuide.admx/adml`) is required - it is available from Microsoft at [this link](https://www.microsoft.com/en-us/download/details.aspx?id=55319).</t>
  </si>
  <si>
    <t>To establish the recommended configuration via GP, set the following UI path to `Disabled`:
```
Computer Configuration\Policies\Administrative Templates\MS Security Guide\Configure SMB v1 server
```
**Note:** This Group Policy path does not exist by default. An additional Group Policy template (`SecGuide.admx/adml`) is required - it is available from Microsoft at [this link](https://www.microsoft.com/en-us/download/details.aspx?id=55319).</t>
  </si>
  <si>
    <t>A remote code execution vulnerability exists in the way that the [WinVerifyTrust](https://learn.microsoft.com/en-us/windows/win32/api/wintrust/nf-wintrust-winverifytrust) function handles Windows Authenticode signature verification for portable executable (PE) files. For more information on this vulnerability, visit [CVE-2013-3900 - Security Update Guide - Microsoft - WinVerifyTrust Signature Validation Vulnerability](https://msrc.microsoft.com/update-guide/vulnerability/CVE-2013-3900).</t>
  </si>
  <si>
    <t>Microsoft recommends that installers are built to only extract content from validated portions of signed files. Some installers do not follow this guidance and therefore may be negatively impacted by this setting.</t>
  </si>
  <si>
    <t>To establish the recommended configuration via GP, set the following UI path to `Enabled`:
```
Computer Configuration\Policies\Administrative Templates\MS Security Guide\Enable Certificate Padding
```
**Note:** This Group Policy path does not exist by default. An additional Group Policy template (`SecGuide.admx/adml`) is required - it is available from Microsoft at [this link](https://www.microsoft.com/en-us/download/details.aspx?id=55319).</t>
  </si>
  <si>
    <t>To establish the recommended configuration via GP, set the following UI path to `Enabled`:
```
Computer Configuration\Policies\Administrative Templates\MS Security Guide\Enable Structured Exception Handling Overwrite Protection (SEHOP)
```
**Note:** This Group Policy path does not exist by default. An additional Group Policy template (`SecGuide.admx/adml`) is required - it is available from Microsoft at [this link](https://www.microsoft.com/en-us/download/details.aspx?id=55319).
More information is available at [MSKB 956607: How to enable Structured Exception Handling Overwrite Protection (SEHOP) in Windows operating systems](https://support.microsoft.com/en-us/help/956607/how-to-enable-structured-exception-handling-overwrite-protection-sehop)</t>
  </si>
  <si>
    <t>To establish the recommended configuration via GP, set the following UI path to `Enabled: P-node (recommended)`:
```
Computer Configuration\Policies\Administrative Templates\MS Security Guide\NetBT NodeType configuration
```
**Note:** This change does not take effect until the computer has been restarted.
**Note #2:** This Group Policy path does not exist by default. An additional Group Policy template (`SecGuide.admx/adml`) is required - it is available from Microsoft at [this link](https://www.microsoft.com/en-us/download/details.aspx?id=55319). Please note that this setting is **only** available in the _Security baseline (FINAL) for Windows 10 v1903 and Windows Server v1903_ (or newer) release of `SecGuide.admx/adml`, so if you previously downloaded this template, you may need to update it from a newer Microsoft baseline to get this new _NetBT NodeType configuration_ setting.</t>
  </si>
  <si>
    <t>None - this is also the default configuration for Server 2012 R2 or newer.</t>
  </si>
  <si>
    <t>To establish the recommended configuration via GP, set the following UI path to `Disabled`:
```
Computer Configuration\Policies\Administrative Templates\MS Security Guide\WDigest Authentication (disabling may require KB2871997)
```
**Note:** This Group Policy path does not exist by default. An additional Group Policy template (`SecGuide.admx/adml`) is required - it is available from Microsoft at [this link](https://www.microsoft.com/en-us/download/details.aspx?id=55319).</t>
  </si>
  <si>
    <t>To establish the recommended configuration via GP, set the following UI path to `Disabled`:
 ```
Computer Configuration\Policies\Administrative Templates\MSS (Legacy)\MSS: (AutoAdminLogon) Enable Automatic Logon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</si>
  <si>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Highest protection, source routing is completely disabled`:
 ```
Computer Configuration\Policies\Administrative Templates\MSS (Legacy)\MSS: (DisableIPSourceRouting IPv6) IP source routing protection level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</si>
  <si>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Highest protection, source routing is completely disabled`:
 ```
Computer Configuration\Policies\Administrative Templates\MSS (Legacy)\MSS: (DisableIPSourceRouting) IP source routing protection level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</si>
  <si>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```Disabled```:
 ```
Computer Configuration\Policies\Administrative Templates\MSS (Legacy)\MSS: (EnableICMPRedirect) Allow ICMP redirects to override OSPF generated routes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</si>
  <si>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
Computer Configuration\Policies\Administrative Templates\MSS (Legacy)\MSS: (NoNameReleaseOnDemand) Allow the computer to ignore NetBIOS name release requests except from WINS servers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</si>
  <si>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
Computer Configuration\Policies\Administrative Templates\MSS (Legacy)\MSS: (SafeDllSearchMode) Enable Safe DLL search mode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</si>
  <si>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5 or fewer seconds`:
 ```
Computer Configuration\Policies\Administrative Templates\MSS (Legacy)\MSS: (ScreenSaverGracePeriod) The time in seconds before the screen saver grace period expires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</si>
  <si>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To establish the recommended configuration via GP, set the following UI path to `Enabled: 90% or less`:
 ```
Computer Configuration\Policies\Administrative Templates\MSS (Legacy)\MSS: (WarningLevel) Percentage threshold for the security event log at which the system will generate a warning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</si>
  <si>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NetBIOS does not perform authentication and can allow remote attackers to cause a denial of service by sending spoofed Name Conflicts or Name Release datagrams. This is also known as "NetBIOS Name Server Protocol Spoofing". Preventing the use of NetBIOS on public networks reduces the attack surface.</t>
  </si>
  <si>
    <t>To establish the recommended configuration via GP, set the following UI path to `Enabled: Disable NetBIOS name resolution on public networks`:
```
Computer Configuration\Policies\Administrative Templates\Network\DNS Client\Configure NetBIOS settings
```
**Note:** This Group Policy path may not exist by default. It is provided by the Group Policy template `DnsClient.admx/adml` that is included with the Microsoft Windows 11 Release 22H2 Administrative Templates v1.0 (or newer).</t>
  </si>
  <si>
    <t>To establish the recommended configuration via GP, set the following UI path to `Enabled`:
```
Computer Configuration\Policies\Administrative Templates\Network\DNS Client\Turn off multicast name resolution
```
**Note:** This Group Policy path may not exist by default. It is provided by the Group Policy template `DnsClient.admx/adml` that is included with the Microsoft Windows 8.0 &amp; Server 2012 (non-R2) Administrative Templates (or newer).</t>
  </si>
  <si>
    <t>To establish the recommended configuration via GP, set the following UI path to `Disabled:`
```
Computer Configuration\Policies\Administrative Templates\Network\Lanman Workstation\Enable insecure guest logons
```
**Note:** This Group Policy path may not exist by default. It is provided by the Group Policy template `LanmanWorkstation.admx/adml` that is included with the Microsoft Windows 10 Release 1511 Administrative Templates (or newer).</t>
  </si>
  <si>
    <t>To establish the recommended configuration via GP, set the following UI path to `Enabled`:
```
Computer Configuration\Policies\Administrative Templates\Network\Network Connections\Prohibit use of Internet Connection Sharing on your DNS domain network
```
**Note:** This Group Policy path is provided by the Group Policy template `NetworkConnections.admx/adml` that is included with all versions of the Microsoft Windows Administrative Templates.</t>
  </si>
  <si>
    <t>To establish the recommended configuration via GP, set the following UI path to `Enabled`:
```
Computer Configuration\Policies\Administrative Templates\Network\Network Connections\Require domain users to elevate when setting a network's location
```
**Note:** This Group Policy path may not exist by default. It is provided by the Group Policy template `NetworkConnections.admx/adml` that is included with the Microsoft Windows 7 &amp; Server 2008 R2 Administrative Templates (or newer).</t>
  </si>
  <si>
    <t>In February 2015, Microsoft released a new control mechanism to mitigate a security risk in Group Policy as part of the [MS15-011](https://technet.microsoft.com/library/security/MS15-011) / [MSKB 3000483](https://support.microsoft.com/en-us/kb/3000483) security update. This mechanism requires both the installation of the new security update and also the deployment of specific group policy settings to all computers on the domain from Windows Vista / Server 2008 (non-R2) or newer (the associated security patch to enable this feature was not released for Server 2003). A new group policy template (`NetworkProvider.admx/adml`) was also provided with the security update.
Once the new GPO template is in place, the following are the minimum requirements to remediate the Group Policy security risk:
`\\*\NETLOGON RequireMutualAuthentication=1, RequireIntegrity=1, RequirePrivacy=1`
`\\*\SYSVOL RequireMutualAuthentication=1, RequireIntegrity=1, RequirePrivacy=1`
**Note:** A reboot may be required after the setting is applied to a client machine to access the above paths.
Additional guidance on the deployment of this security setting is available from the Microsoft Premier Field Engineering (PFE) Platforms TechNet Blog here: [Guidance on Deployment of MS15-011 and MS15-014](https://techcommunity.microsoft.com/t5/core-infrastructure-and-security/guidance-on-deployment-of-ms15-011-and-ms15-014/ba-p/257759).</t>
  </si>
  <si>
    <t>To establish the recommended configuration via GP, set the following UI path to `Enabled` with the following paths configured, at a minimum:
`\\*\NETLOGON RequireMutualAuthentication=1, RequireIntegrity=1, RequirePrivacy=1`
`\\*\SYSVOL RequireMutualAuthentication=1, RequireIntegrity=1, RequirePrivacy=1`
 ```
Computer Configuration\Policies\Administrative Templates\Network\Network Provider\Hardened UNC Paths
```
**Note:** This Group Policy path does not exist by default. An additional Group Policy template (`NetworkProvider.admx/adml`) is required - it is included with the [MS15-011](https://technet.microsoft.com/library/security/MS15-011) / [MSKB 3000483](https://support.microsoft.com/en-us/kb/3000483) security update or with the Microsoft Windows 10 RTM (Release 1507) Administrative Templates (or newer).</t>
  </si>
  <si>
    <t>To establish the recommended configuration via GP, set the following UI path to `Enabled: 3 = Prevent Wi-Fi when on Ethernet`:
```
Computer Configuration\Policies\Administrative Templates\Network\Windows Connection Manager\Minimize the number of simultaneous connections to the Internet or a Windows Domain
```
**Note:** This Group Policy path may not exist by default. It is provided by the Group Policy template `WCM.admx/adml` that is included with the Microsoft Windows 8.0 &amp; Server 2012 (non-R2) Administrative Templates. It was updated with a new _Minimize Policy Options_ sub-setting starting with the Windows 10 Release 1903 Administrative Templates.</t>
  </si>
  <si>
    <t>This setting prevents non-administrators from redirecting files within the print spooler process.</t>
  </si>
  <si>
    <t>To establish the recommended configuration via GP, set the following UI path to `Enabled: Redirection Guard Enabled`:
```
Computer Configuration\Policies\Administrative Templates\Printers\Configure Redirection Guard
```
**Note:** This Group Policy path is provided by the Group Policy template `Printing.admx/adml` that is included with the Microsoft Windows 11 Release 22H2 Administrative Templates v1.0 (or newer).</t>
  </si>
  <si>
    <t>This setting prevents the use of named pipes for RPC connections to the print spooler and forces the use of TCP which is a more secure communication method.</t>
  </si>
  <si>
    <t>**Warning:** Many existing print configurations may be using the older named pipes protocol and therefore will cease to function.</t>
  </si>
  <si>
    <t>To establish the recommended configuration via GP, set the following UI path to `Enabled: RPC over TCP`:
```
Computer Configuration\Policies\Administrative Templates\Printers\Configure RPC connection settings: Protocol to use for outgoing RPC connections
```
**Note:** This Group Policy path is provided by the Group Policy template `Printing.admx/adml` that is included with the Microsoft Windows 11 Release 22H2 Administrative Templates v1.0 (or newer).</t>
  </si>
  <si>
    <t>This setting can prevent the use of named pipes for RPC connections to the print spooler and forces the use of TCP which is a more secure communication method.</t>
  </si>
  <si>
    <t>To establish the recommended configuration via GP, set the following UI path to `Enabled: Default`:
```
Computer Configuration\Policies\Administrative Templates\Printers\Configure RPC connection settings: Use authentication for outgoing RPC connections
```
**Note:** This Group Policy path is provided by the Group Policy template `Printing.admx/adml` that is included with the Microsoft Windows 11 Release 22H2 Administrative Templates v1.0 (or newer).</t>
  </si>
  <si>
    <t>To establish the recommended configuration via GP, set the following UI path to `Enabled: RCP over TCP`:
```
Computer Configuration\Policies\Administrative Templates\Printers\Configure RPC listener settings: Configure protocol options for incoming RPC connections
```
**Note:** This Group Policy path is provided by the Group Policy template `Printing.admx/adml` that is included with the Microsoft Windows 11 Release 22H2 Administrative Templates v1.0 (or newer).</t>
  </si>
  <si>
    <t>To establish the recommended configuration via GP, set the following UI path to `Enabled: Negotiate` or higher:
```
Computer Configuration\Policies\Administrative Templates\Printers\Configure RPC listener settings: Configure protocol options for incoming RPC connections
```
**Note:** This Group Policy path is provided by the Group Policy template `Printing.admx/adml` that is included with the Microsoft Windows 11 Release 22H2 Administrative Templates v1.0 (or newer).</t>
  </si>
  <si>
    <t>Using dynamic ports for printing makes it more difficult for an attacker to know which port is being used and therefore which port to attack.</t>
  </si>
  <si>
    <t>If your current print environment is configured for a specific TCP port, this setting may require a firewall change (if applicable) for continued printing.</t>
  </si>
  <si>
    <t>To establish the recommended configuration via GP, set the following UI path to `Enabled: 0`:
```
Computer Configuration\Policies\Administrative Templates\Printers\Configure RPC over TCP port
```
**Note:** This Group Policy path is provided by the Group Policy template `Printing.admx/adml` that is included with the Microsoft Windows 11 Release 22H2 Administrative Templates v1.0 (or newer).</t>
  </si>
  <si>
    <t>Restricting the installation of print drives to Administrators can help mitigate the PrintNightmare vulnerability ([CVE-2021-34527](https://support.microsoft.com/en-gb/topic/kb5005652-manage-new-point-and-print-default-driver-installation-behavior-cve-2021-34481-873642bf-2634-49c5-a23b-6d8e9a302872)) and other Print Spooler attacks.</t>
  </si>
  <si>
    <t>To establish the recommended configuration via GP, set the following UI path to `Enabled`.
```
Computer Configuration\Policies\Administrative Templates\Printers\Limits print driver installation to Administrators
```
**Note:** This Group Policy path is provided by the Group Policy template `Printing.admx/adml` that is included with the Microsoft Windows 10 Release 21H2 Administrative Templates (or newer).</t>
  </si>
  <si>
    <t>A Windows Print Spooler Remote Code Execution Vulnerability ([CVE-2021-36958](https://msrc.microsoft.com/update-guide/vulnerability/CVE-2021-36958)) exists when the Windows Print Spooler service improperly performs privileged file operations. An attacker who successfully exploits this vulnerability could run arbitrary code with SYSTEM privileges and then install programs; view, change, or delete data; or create new accounts with full user rights.</t>
  </si>
  <si>
    <t>To establish the recommended configuration via GP, set the following UI path to `Enabled: Limit Queue-specific files to Color profiles`:
```
Computer Configuration\Policies\Administrative Templates\Printers\Manage processing of Queue-specific files
```
**Note:** This Group Policy path is provided by the Group Policy template `Printing.admx/adml` that is included with the Microsoft Windows 11 Release 22H2 Administrative Templates v1.0 (or newer).</t>
  </si>
  <si>
    <t>To establish the recommended configuration via GP, set the following UI path to `Enabled: Show warning and elevation prompt`:
```
Computer Configuration\Policies\Administrative Templates\Printers\Point and Print Restrictions: When installing drivers for a new connection 
```
**Note:** This Group Policy path is provided by the Group Policy template `Printing.admx/adml` that is included with all versions of the Microsoft Windows Administrative Templates.</t>
  </si>
  <si>
    <t>To establish the recommended configuration via GP, set the following UI path to `Enabled: Show warning and elevation prompt`:
```
Computer Configuration\Policies\Administrative Templates\Printers\Point and Print Restrictions: When updating drivers for an existing connection 
```
**Note:** This Group Policy path is provided by the Group Policy template `Printing.admx/adml` that is included with all versions of the Microsoft Windows Administrative Templates.</t>
  </si>
  <si>
    <t>To establish the recommended configuration via GP, set the following UI path to `Enabled`:
```
Computer Configuration\Policies\Administrative Templates\System\Audit Process Creation\Include command line in process creation events
```
**Note:** This Group Policy path may not exist by default. It is provided by the Group Policy template `AuditSettings.admx/adml` that is included with the Microsoft Windows 8.1 &amp; Server 2012 R2 Administrative Templates (or newer).</t>
  </si>
  <si>
    <t>To establish the recommended configuration via GP, set the following UI path to `Enabled: Force Updated Clients`:
```
Computer Configuration\Policies\Administrative Templates\System\Credentials Delegation\Encryption Oracle Remediation
```
**Note:** This Group Policy path may not exist by default. It is provided by the Group Policy template `CredSsp.admx/adml` that is included with the Microsoft Windows 10 Release 1803 Administrative Templates (or newer).</t>
  </si>
  <si>
    <t>To establish the recommended configuration via GP, set the following UI path to `Enabled`:
```
Computer Configuration\Policies\Administrative Templates\System\Credentials Delegation\Remote host allows delegation of non-exportable credentials
```
**Note:** This Group Policy path may not exist by default. It is provided by the Group Policy template `CredSsp.admx/adml` that is included with the Microsoft Windows 10 Release 1703 Administrative Templates (or newer).</t>
  </si>
  <si>
    <t>Installation of software should be conducted by an authorized system administrator and not a standard user. Allowing automatic third-party software installations under the context of the `SYSTEM` account has potential for allowing unauthorized access via backdoors or installation software bugs.</t>
  </si>
  <si>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</si>
  <si>
    <t>To establish the recommended configuration via GP, set the following UI path to `Enabled`:
```
Computer Configuration\Policies\Administrative Templates\System\Device Installation\Prevent device metadata retrieval from the Internet
```
**Note:** This Group Policy path is provided by the Group Policy template `DeviceInstallation.admx/adml` that is included with the Microsoft Windows 7 &amp; Server 2008 R2 Administrative Templates, or with the Group Policy template `DeviceSetup.admx/adml` that is included with the Microsoft Windows 8.0 &amp; Server 2012 (non-R2) Administrative Templates (or newer).</t>
  </si>
  <si>
    <t>To establish the recommended configuration via GP, set the following UI path to `Enabled:` `Good, unknown and bad but critical:`
```
Computer Configuration\Policies\Administrative Templates\System\Early Launch Antimalware\Boot-Start Driver Initialization Policy
```
**Note:** This Group Policy path may not exist by default. It is provided by the Group Policy template `EarlyLaunchAM.admx/adml` that is included with the Microsoft Windows 8.0 &amp; Server 2012 (non-R2) Administrative Templates (or newer).</t>
  </si>
  <si>
    <t>Setting this option to false (unchecked) will ensure that domain registry policy changes are applied more quickly, as compared to waiting until the next user logon or system restart.</t>
  </si>
  <si>
    <t>Group Policy settings within the Administrative Templates folder (and other policies that store values in the registry) will be reapplied even when the system is in use, which may have a slight impact on performance.</t>
  </si>
  <si>
    <t>To establish the recommended configuration via GP, set the following UI path to `Enabled`, then set the `Do not apply during periodic background processing` option to `FALSE` (unchecked):
```
Computer Configuration\Policies\Administrative Templates\System\Group Policy\Configure registry policy processing
```
**Note:** This Group Policy path is provided by the Group Policy template `GroupPolicy.admx/adml` that is included with the Microsoft Windows 8.0 &amp; Server 2012 (non-R2) Administrative Templates (or newer).</t>
  </si>
  <si>
    <t>Setting this option to true (checked) will ensure unauthorized local changes are reverted to match the domain-based Group Policy settings.</t>
  </si>
  <si>
    <t>Group Policy settings within the Administrative Templates folder (and other policies that store values in the registry) will be reapplied even if they have not been changed, which may cause Group Policy refreshes to take longer.</t>
  </si>
  <si>
    <t>To establish the recommended configuration via GP, set the following UI path to `Enabled`, then set the `Process even if the Group Policy objects have not changed` option to `TRUE` (checked):
```
Computer Configuration\Policies\Administrative Templates\System\Group Policy\Configure registry policy processing
```
**Note:** This Group Policy path is provided by the Group Policy template `GroupPolicy.admx/adml` that is included with the Microsoft Windows 8.0 &amp; Server 2012 (non-R2) Administrative Templates (or newer).</t>
  </si>
  <si>
    <t>Setting this option to false (unchecked) will ensure that domain security policy changes are applied more quickly, as compared to waiting until the next user logon or system restart.</t>
  </si>
  <si>
    <t>Built-in security template settings will be reapplied by Group Policy even when the system is in use, which may have a slight impact on performance.</t>
  </si>
  <si>
    <t>To establish the recommended configuration via GP, set the following UI path to `Enabled`, then set the `Do not apply during periodic background processing` option to `FALSE` (unchecked):
```
Computer Configuration\Policies\Administrative Templates\System\Group Policy\Configure security policy processing
```
**Note:** This Group Policy path is provided by the Group Policy template `GroupPolicy.admx/adml` that is included with the Microsoft Windows 8.0 &amp; Server 2012 (non-R2) Administrative Templates (or newer).</t>
  </si>
  <si>
    <t>Built-in security template settings will be reapplied even if they have not been changed, which may cause Group Policy refreshes to take longer.</t>
  </si>
  <si>
    <t>To establish the recommended configuration via GP, set the following UI path to `Enabled`, then set the `Process even if the Group Policy objects have not changed` option to `TRUE` (checked):
```
Computer Configuration\Policies\Administrative Templates\System\Group Policy\Configure security policy processing
```
**Note:** This Group Policy path is provided by the Group Policy template `GroupPolicy.admx/adml` that is included with the Microsoft Windows 8.0 &amp; Server 2012 (non-R2) Administrative Templates (or newer).</t>
  </si>
  <si>
    <t>To establish the recommended configuration via GP, set the following UI path to `Disabled`:
```
Computer Configuration\Policies\Administrative Templates\System\Group Policy\Continue experiences on this device
```
**Note:** This Group Policy path may not exist by default. It is provided by the Group Policy template `GroupPolicy.admx/adml` that is included with the Microsoft Windows 10 Release 1607 &amp; Server 2016 Administrative Templates (or newer).</t>
  </si>
  <si>
    <t>To establish the recommended configuration via GP, set the following UI path to `Disabled:`
```
Computer Configuration\Policies\Administrative Templates\System\Group Policy\Turn off background refresh of Group Policy
```
**Note:** This Group Policy path is provided by the Group Policy template `GroupPolicy.admx/adml` that is included with all versions of the Microsoft Windows Administrative Templates.</t>
  </si>
  <si>
    <t>To establish the recommended configuration via GP, set the following UI path to `Enabled`:
```
Computer Configuration\Policies\Administrative Templates\System\Internet Communication Management\Internet Communication settings\Turn off downloading of print drivers over HTTP
```
**Note:** This Group Policy path is provided by the Group Policy template `ICM.admx/adml` that is included with all versions of the Microsoft Windows Administrative Templates.</t>
  </si>
  <si>
    <t>To establish the recommended configuration via GP, set the following UI path to `Enabled`:
```
Computer Configuration\Policies\Administrative Templates\System\Internet Communication Management\Internet Communication settings\Turn off Internet download for Web publishing and online ordering wizards
```
**Note:** This Group Policy path is provided by the Group Policy template `ICM.admx/adml` that is included with all versions of the Microsoft Windows Administrative Templates.</t>
  </si>
  <si>
    <t>To establish the recommended configuration via GP, set the following UI path to `Enabled: Block All`:
```
Computer Configuration\Policies\Administrative Templates\System\Kernel DMA Protection\Enumeration policy for external devices incompatible with Kernel DMA Protection
```
**Note:** This Group Policy path may not exist by default. It is provided by the Group Policy template `DmaGuard.admx/adml` that is included with the Microsoft Windows 10 Release 1809 &amp; Server 2019 Administrative Templates (or newer).</t>
  </si>
  <si>
    <t>The passwords managed by Windows LAPS will only be retrievable from the configured directory type.</t>
  </si>
  <si>
    <t>To establish the recommended configuration via GP, set the following UI path to `Enabled: Active Directory` or `Enabled: Azure Active Directory`:
```
Computer Configuration\Policies\Administrative Templates\System\LAPS\Configure password backup directory
```
**Note:** This Group Policy path may not exist by default. It is provided by the Group Policy template `LAPS.admx/adml` that is included with the Microsoft Windows 11 Release 22H2 Administrative Templates v3.0 (or newer).</t>
  </si>
  <si>
    <t>None - this is the default behavior.
Planned password expiration longer than password age dictated by "Password Settings" policy is NOT allowed.</t>
  </si>
  <si>
    <t>None - this is the default behavior.
If the domain functional level is set at or above Windows Server 2016, the Windows LAPS managed account password is encrypted automatically, if it is set at a lower domain functional level, the Windows LAPS managed account password will not be backed up to the directory.</t>
  </si>
  <si>
    <t>To establish the recommended configuration via GP, set the following UI path to `Enabled`:
```
Computer Configuration\Policies\Administrative Templates\System\LAPS\Enable password encryption
```
**Note:** This Group Policy path may not exist by default. It is provided by the Group Policy template `LAPS.admx/adml` that is included with the Microsoft Windows 11 Release 22H2 Administrative Templates v3.0 (or newer).</t>
  </si>
  <si>
    <t>To establish the recommended configuration via GP, set the following UI path to `Enabled`, and configure the `Password Complexity` option to `Large letters + small letters + numbers + special characters`: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</si>
  <si>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Windows LAPS-generated passwords will be required to have a length of 15 characters (or more, if selected).</t>
  </si>
  <si>
    <t>To establish the recommended configuration via GP, set the following UI path to `Enabled`, and configure the `Password Length` option to `15 or more`: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</si>
  <si>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None - this is the default behavior, unless set to fewer than 30 days.</t>
  </si>
  <si>
    <t>To establish the recommended configuration via GP, set the following UI path to `Enabled`, and configure the `Password Age (Days)` option to `30 or fewer`: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</si>
  <si>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After 8 hours, the Windows LAPS managed account password will be reset and log off the system.</t>
  </si>
  <si>
    <t>To establish the recommended configuration via GP, set the following UI path to `Enabled: 8 or fewer hours, but not 0`:
```
Computer Configuration\Policies\Administrative Templates\System\LAPS\Post-authentication actions: Grace period (hours)
```
**Note:** This Group Policy path may not exist by default. It is provided by the Group Policy template `LAPS.admx/adml` that is included with the Microsoft Windows 11 Release 22H2 Administrative Templates v3.0 (or newer).</t>
  </si>
  <si>
    <t>After the grace period expires, the Windows LAPS managed account password will be reset and logged off the system or the OS will be restarted.</t>
  </si>
  <si>
    <t>To establish the recommended configuration via GP, set the following UI path to `Enabled: Reset the password and logoff the managed account` or higher:
```
Computer Configuration\Policies\Administrative Templates\System\LAPS\Post-authentication actions: Actions
```
**Note:** This Group Policy path may not exist by default. It is provided by the Group Policy template `LAPS.admx/adml` that is included with the Microsoft Windows 11 Release 22H2 Administrative Templates v3.0 (or newer).</t>
  </si>
  <si>
    <t>Vulnerabilities exist where attackers are able to intercept logon credentials via SSP/AP. Disabling Custom SSPs and APs to be loaded into LSASS minimizes this vulnerability.</t>
  </si>
  <si>
    <t>Custom Security Support Provider/Authentication Packages will not be permitted to load this may impact some legitimate third-party packages.</t>
  </si>
  <si>
    <t>To establish the recommended configuration via GP, set the following UI path to `Enabled`:
```
Computer Configuration\Policies\Administrative Templates\System\Logon\Block user from showing account details on sign-in
```
**Note:** This Group Policy path may not exist by default. It is provided by the Group Policy template `Logon.admx/adml` that is included with the Microsoft Windows 10 Release 1607 &amp; Server 2016 Administrative Templates (or newer).</t>
  </si>
  <si>
    <t>To establish the recommended configuration via GP, set the following UI path to `Enabled`:
```
Computer Configuration\Policies\Administrative Templates\System\Logon\Do not display network selection UI
```
**Note:** This Group Policy path may not exist by default. It is provided by the Group Policy template `Logon.admx/adml` that is included with the Microsoft Windows 8.1 &amp; Server 2012 R2 Administrative Templates (or newer).</t>
  </si>
  <si>
    <t>To establish the recommended configuration via GP, set the following UI path to `Enabled`:
```
Computer Configuration\Policies\Administrative Templates\System\Logon\Do not enumerate connected users on domain-joined computers
```
**Note:** This Group Policy path may not exist by default. It is provided by the Group Policy template `Logon.admx/adml` that is included with the Microsoft Windows 8.0 &amp; Server 2012 (non-R2) Administrative Templates (or newer).</t>
  </si>
  <si>
    <t>To establish the recommended configuration via GP, set the following UI path to `Disabled`:
```
Computer Configuration\Policies\Administrative Templates\System\Logon\Enumerate local users on domain-joined computers
```
**Note:** This Group Policy path may not exist by default. It is provided by the Group Policy template `Logon.admx/adml` that is included with the Microsoft Windows 8.0 &amp; Server 2012 (non-R2) Administrative Templates (or newer).</t>
  </si>
  <si>
    <t>To establish the recommended configuration via GP, set the following UI path to `Enabled`:
```
Computer Configuration\Policies\Administrative Templates\System\Logon\Turn off app notifications on the lock screen
```
**Note:** This Group Policy path may not exist by default. It is provided by the Group Policy template `Logon.admx/adml` that is included with the Microsoft Windows 8.0 &amp; Server 2012 (non-R2) Administrative Templates (or newer).</t>
  </si>
  <si>
    <t>To establish the recommended configuration via GP, set the following UI path to `Enabled`:
```
Computer Configuration\Policies\Administrative Templates\System\Logon\Turn off picture password sign-in
```
**Note:** This Group Policy path may not exist by default. It is provided by the Group Policy template `CredentialProviders.admx/adml` that is included with the Microsoft Windows 8.0 &amp; Server 2012 (non-R2) Administrative Templates (or newer).</t>
  </si>
  <si>
    <t>To establish the recommended configuration via GP, set the following UI path to `Disabled`:
```
Computer Configuration\Policies\Administrative Templates\System\Logon\Turn on convenience PIN sign-in
```
**Note:** This Group Policy path may not exist by default. It is provided by the Group Policy template `CredentialProviders.admx/adml` that is included with the Microsoft Windows 8.0 &amp; Server 2012 (non-R2) Administrative Templates (or newer).
**Note #2:** In older Microsoft Windows Administrative Templates, this setting was initially named _Turn on PIN sign-in_, but it was renamed starting with the Windows 10 Release 1511 Administrative Templates.</t>
  </si>
  <si>
    <t>To establish the recommended configuration via GP, set the following UI path to `Enabled`:
```
Computer Configuration\Policies\Administrative Templates\System\Power Management\Sleep Settings\Require a password when a computer wakes (on battery)
```
**Note:** This Group Policy path may not exist by default. It is provided by the Group Policy template `Power.admx/adml` that is included with the Microsoft Windows 8.0 &amp; Server 2012 (non-R2) Administrative Templates (or newer).</t>
  </si>
  <si>
    <t>To establish the recommended configuration via GP, set the following UI path to `Enabled`:
```
Computer Configuration\Policies\Administrative Templates\System\Power Management\Sleep Settings\Require a password when a computer wakes (plugged in)
```
**Note:** This Group Policy path may not exist by default. It is provided by the Group Policy template `Power.admx/adml` that is included with the Microsoft Windows 8.0 &amp; Server 2012 (non-R2) Administrative Templates (or newer).</t>
  </si>
  <si>
    <t>To establish the recommended configuration via GP, set the following UI path to `Disabled`:
```
Computer Configuration\Policies\Administrative Templates\System\Remote Assistance\Configure Offer Remote Assistance
```
**Note:** This Group Policy path may not exist by default. It is provided by the Group Policy template `RemoteAssistance.admx/adml` that is included with the Microsoft Windows 8.0 &amp; Server 2012 (non-R2) Administrative Templates (or newer).</t>
  </si>
  <si>
    <t>To establish the recommended configuration via GP, set the following UI path to `Disabled`:
```
Computer Configuration\Policies\Administrative Templates\System\Remote Assistance\Configure Solicited Remote Assistance
```
**Note:** This Group Policy path may not exist by default. It is provided by the Group Policy template `RemoteAssistance.admx/adml` that is included with the Microsoft Windows 8.0 &amp; Server 2012 (non-R2) Administrative Templates (or newer).</t>
  </si>
  <si>
    <t>Anonymous access to RPC services could result in accidental disclosure of information to unauthenticated users.</t>
  </si>
  <si>
    <t>RPC clients will authenticate to the Endpoint Mapper Service for calls that contain authentication information. Clients making such calls will not be able to communicate with the Windows NT4 Server Endpoint Mapper Service.</t>
  </si>
  <si>
    <t>To establish the recommended configuration via GP, set the following UI path to `Enabled`:
```
Computer Configuration\Policies\Administrative Templates\System\Remote Procedure Call\Enable RPC Endpoint Mapper Client Authentication
```
**Note:** This Group Policy path may not exist by default. It is provided by the Group Policy template `RPC.admx/adml` that is included with the Microsoft Windows 8.0 &amp; Server 2012 (non-R2) Administrative Templates (or newer).</t>
  </si>
  <si>
    <t>A reliable and accurate account of time is important for a number of services and security requirements, including but not limited to distributed applications, authentication services, multi-user databases and logging services. The use of an NTP client (with secure operation) establishes functional accuracy and is a focal point when reviewing security relevant events</t>
  </si>
  <si>
    <t>System time will be synced to the configured NTP server(s).</t>
  </si>
  <si>
    <t>To establish the recommended configuration via GP, set the following UI path to `Enabled:`
```
Computer Configuration\Policies\Administrative Templates\System\Windows Time Service\Time Providers\Enable Windows NTP Client
```
**Note:** This Group Policy path is provided by the Group Policy template `W32Time.admx/adml` that is included with all versions of the Microsoft Windows Administrative Templates.</t>
  </si>
  <si>
    <t>The configuration of proper time synchronization is critically important in an enterprise managed environment both due to the sensitivity of Kerberos authentication timestamps and also to ensure accurate security logging. This should be done through a known NTP server. Member servers and workstations should not typically be time sources for other clients.</t>
  </si>
  <si>
    <t>To establish the recommended configuration via GP, set the following UI path to `Disabled`:
```
Computer Configuration\Policies\Administrative Templates\System\Windows Time Service\Time Providers\Enable Windows NTP Server
```
**Note:** This Group Policy path is provided by the Group Policy template `W32Time.admx/adml` that is included with all versions of the Microsoft Windows Administrative Templates.</t>
  </si>
  <si>
    <t>To establish the recommended configuration via GP, set the following UI path to `Enabled`:
```
Computer Configuration\Policies\Administrative Templates\Windows Components\App runtime\Allow Microsoft accounts to be optional
```
**Note:** This Group Policy path may not exist by default. It is provided by the Group Policy template `AppXRuntime.admx/adml` that is included with the Microsoft Windows 8.1 &amp; Server 2012 R2 Administrative Templates (or newer).</t>
  </si>
  <si>
    <t>To establish the recommended configuration via GP, set the following UI path to `Enabled`:
```
Computer Configuration\Policies\Administrative Templates\Windows Components\AutoPlay Policies\Disallow Autoplay for non-volume devices
```
**Note:** This Group Policy path may not exist by default. It is provided by the Group Policy template `AutoPlay.admx/adml` that is included with the Microsoft Windows 8.0 &amp; Server 2012 (non-R2) Administrative Templates (or newer).</t>
  </si>
  <si>
    <t>To establish the recommended configuration via GP, set the following UI path to `Enabled: Do not execute any autorun commands`:
```
Computer Configuration\Policies\Administrative Templates\Windows Components\AutoPlay Policies\Set the default behavior for AutoRun
```
**Note:** This Group Policy path may not exist by default. It is provided by the Group Policy template `AutoPlay.admx/adml` that is included with the Microsoft Windows 8.0 &amp; Server 2012 (non-R2) Administrative Templates (or newer).</t>
  </si>
  <si>
    <t>To establish the recommended configuration via GP, set the following UI path to `Enabled: All drives`:
```
Computer Configuration\Policies\Administrative Templates\Windows Components\AutoPlay Policies\Turn off Autoplay
```
**Note:** This Group Policy path is provided by the Group Policy template `AutoPlay.admx/adml` that is included with all versions of the Microsoft Windows Administrative Templates.</t>
  </si>
  <si>
    <t>To establish the recommended configuration via GP, set the following UI path to `Enabled`:
```
Computer Configuration\Policies\Administrative Templates\Windows Components\Biometrics\Facial Features\Configure enhanced anti-spoofing
```
**Note:** This Group Policy path may not exist by default. It is provided by the Group Policy template `Biometrics.admx/adml` that is included with the Microsoft Windows 10 Release 1511 Administrative Templates (or newer).
**Note #2:** In the Windows 10 Release 1511 and Windows 10 Release 1607 &amp; Server 2016 Administrative Templates, this setting was initially named _Use enhanced anti-spoofing when available_. It was renamed to _Configure enhanced anti-spoofing_ starting with the Windows 10 Release 1703 Administrative Templates.</t>
  </si>
  <si>
    <t>Users will not be able to use Microsoft consumer accounts on the system, and associated Windows experiences will instead present default fallback content.</t>
  </si>
  <si>
    <t>To establish the recommended configuration via GP, set the following UI path to `Enabled`:
```
Computer Configuration\Policies\Administrative Templates\Windows Components\Cloud Content\Turn off cloud consumer account state content
```
**Note:** This Group Policy path may not exist by default. It is provided by the Group Policy template `CloudContent.admx/adml` that is included with the Microsoft Windows 11 Release 21H2 Administrative Templates (or newer).</t>
  </si>
  <si>
    <t>Having apps silently install in an enterprise managed environment is not good security practice - especially if the apps send data back to a third-party.</t>
  </si>
  <si>
    <t>To establish the recommended configuration via GP, set the following UI path to `Enabled`:
```
Computer Configuration\Policies\Administrative Templates\Windows Components\Cloud Content\Turn off Microsoft consumer experiences
```
**Note:** This Group Policy path may not exist by default. It is provided by the Group Policy template `CloudContent.admx/adml` that is included with the Microsoft Windows 10 Release 1511 Administrative Templates (or newer).</t>
  </si>
  <si>
    <t>To establish the recommended configuration via GP, set the following UI path to `Enabled: First Time` OR `Enabled: Always`:
```
Computer Configuration\Policies\Administrative Templates\Windows Components\Connect\Require pin for pairing
```
**Note:** This Group Policy path may not exist by default. It is provided by the Group Policy template `WirelessDisplay.admx/adml` that is included with the Microsoft Windows 10 Release 1607 &amp; Server 2016 Administrative Templates (or newer). The new `Choose one of the following actions` sub-option was later added as of the Windows 10 Release 1809 Administrative Templates. Choosing `Enabled` in the older templates is the equivalent of choosing `Enabled: First Time` in the newer templates.</t>
  </si>
  <si>
    <t>To establish the recommended configuration via GP, set the following UI path to `Enabled`:
```
Computer Configuration\Policies\Administrative Templates\Windows Components\Credential User Interface\Do not display the password reveal button
```
**Note:** This Group Policy path may not exist by default. It is provided by the Group Policy template `CredUI.admx/adml` that is included with the Microsoft Windows 8.0 &amp; Server 2012 (non-R2) Administrative Templates (or newer).</t>
  </si>
  <si>
    <t>To establish the recommended configuration via GP, set the following UI path to `Disabled`:
```
Computer Configuration\Policies\Administrative Templates\Windows Components\Credential User Interface\Enumerate administrator accounts on elevation
```
**Note:** This Group Policy path is provided by the Group Policy template `CredUI.admx/adml` that is included with all versions of the Microsoft Windows Administrative Templates.</t>
  </si>
  <si>
    <t>Sending any data to a third-party vendor is a security concern and should only be done on an as needed basis.</t>
  </si>
  <si>
    <t>To establish the recommended configuration via GP, set the following UI path to `Enabled: Diagnostic data off (not recommended)` or `Enabled: Send required diagnostic data`:
```
Computer Configuration\Policies\Administrative Templates\Windows Components\Data Collection and Preview Builds\Allow Diagnostic Data
```
**Note:** This Group Policy path may not exist by default. It is provided by the Group Policy template `DataCollection.admx/adml` that is included with the Microsoft Windows 10 RTM (Release 1507) Administrative Templates (or newer).
**Note #2:** In older Microsoft Windows Administrative Templates, this setting was initially named _Allow Telemetry_, but it was renamed to _Allow Diagnostic Data_ starting with the Windows 11 Release 21H2 Administrative Templates.</t>
  </si>
  <si>
    <t>Sending data to a third-party vendor is a security concern and should only be done on an as-needed basis.</t>
  </si>
  <si>
    <t>To establish the recommended configuration via GP, set the following UI path to `Enabled`:
```
Computer Configuration\Policies\Administrative Templates\Windows Components\Data Collection and Preview Builds\Disable OneSettings Downloads
```
**Note:** This Group Policy path may not exist by default. It is provided by the Group Policy template `DataCollection.admx/adml` that is included with the Microsoft Windows 11 Release 21H2 Administrative Templates (or newer).</t>
  </si>
  <si>
    <t>Users should not be sending any feedback to third-party vendors in an enterprise managed environment.</t>
  </si>
  <si>
    <t>To establish the recommended configuration via GP, set the following UI path to `Enabled`:
```
Computer Configuration\Policies\Administrative Templates\Windows Components\Data Collection and Preview Builds\Do not show feedback notifications
```
**Note:** This Group Policy path may not exist by default. It is provided by the Group Policy template `FeedbackNotifications.admx/adml` that is included with the Microsoft Windows 10 Release 1511 Administrative Templates (or newer).</t>
  </si>
  <si>
    <t>Windows will record attempts to connect with the OneSettings service to the `Applications and Services Logs\Microsoft\Windows\Privacy-Auditing\Operational` Event Log channel.</t>
  </si>
  <si>
    <t>To establish the recommended configuration via GP, set the following UI path to `Enabled`:
```
Computer Configuration\Policies\Administrative Templates\Windows Components\Data Collection and Preview Builds\Enable OneSettings Auditing
```
**Note:** This Group Policy path may not exist by default. It is provided by the Group Policy template `DataCollection.admx/adml` that is included with the Microsoft Windows 11 Release 21H2 Administrative Templates (or newer).</t>
  </si>
  <si>
    <t>To establish the recommended configuration via GP, set the following UI path to `Enabled`:
```
Computer Configuration\Policies\Administrative Templates\Windows Components\Data Collection and Preview Builds\Limit Diagnostic Log Collection
```
**Note:** This Group Policy path may not exist by default. It is provided by the Group Policy template `DataCollection.admx/adml` that is included with the Microsoft Windows 11 Release 21H2 Administrative Templates (or newer).</t>
  </si>
  <si>
    <t>Memory dumps can contain sensitive information - sending such data to a third-party vendor is a security concern and should only be done on an as-needed basis.</t>
  </si>
  <si>
    <t>Windows Error Reporting will not send full and/or heap memory dumps to Microsoft - they will be limited to kernel mini and/or user mode triage memory dumps (if sending optional diagnostic data is permitted).</t>
  </si>
  <si>
    <t>To establish the recommended configuration via GP, set the following UI path to `Enabled`.
```
Computer Configuration\Policies\Administrative Templates\Windows Components\Data Collection and Preview Builds\Limit Dump Collection
```
**Note:** This Group Policy path may not exist by default. It is provided by the Group Policy template `DataCollection.admx/adml` that is included with the Microsoft Windows 11 Release 21H2 Administrative Templates (or newer).</t>
  </si>
  <si>
    <t>Windows Package Manager is a command line tool can be used to discover, install, upgrade, remove and configure applications, and it can be used as a distribution channel for software packages containing tools and applications. Users should not have access to experimental features.</t>
  </si>
  <si>
    <t>Users will not have access to experimental features in the command line tool, winget to discover, install, upgrade, remove, configure, or distribute applications.</t>
  </si>
  <si>
    <t>To establish the recommended configuration via GP, set the following UI path to `Disabled`:
```
Computer Configuration\Policies\Administrative Templates\Windows Components\Desktop App Installer\Enable App Installer Experimental Features
```
**Note:** This Group Policy path may not exist by default. It is provided by the Group Policy template `DesktopAppInstaller.admx/adml` that is included with the Microsoft Windows 11 Release 22H2 Administrative Templates v1.0 (or newer).</t>
  </si>
  <si>
    <t>Users should not have the ability to override SHA256 security validation.</t>
  </si>
  <si>
    <t>Users will not have the ability to override the SHA256 security validation.</t>
  </si>
  <si>
    <t>To establish the recommended configuration via GP, set the following UI path to `Disabled`:
```
Computer Configuration\Policies\Administrative Templates\Windows Components\Desktop App Installer\Enable App Installer Hash Override
```
**Note:** This Group Policy path may not exist by default. It is provided by the Group Policy template `DesktopAppInstaller.admx/adml` that is included with the Microsoft Windows 11 Release 22H2 Administrative Templates v1.0 (or newer).</t>
  </si>
  <si>
    <t>Users should not have the ability to install an application by clicking a link on a website. If an unknown or malicious link is clicked, malicious software could be installed on the system.</t>
  </si>
  <si>
    <t>Users will not have the ability to use the `ms-appinstaller` protocol to install applications by clicking a link on a website.</t>
  </si>
  <si>
    <t>To establish the recommended configuration via GP, set the following UI path to `Disabled`:
```
Computer Configuration\Policies\Administrative Templates\Windows Components\Desktop App Installer\Enable App Installer ms-appinstaller protocol
```
**Note:** This Group Policy path may not exist by default. It is provided by the Group Policy template `DesktopAppInstaller.admx/adml` that is included with the Microsoft Windows 11 Release 22H2 Administrative Templates v1.0 (or newer).</t>
  </si>
  <si>
    <t>To establish the recommended configuration via GP, set the following UI path to `Disabled`:
```
Computer Configuration\Policies\Administrative Templates\Windows Components\Event Log Service\Application\Control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</si>
  <si>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To establish the recommended configuration via GP, set the following UI path to `Enabled: 32,768 or greater`:
```
Computer Configuration\Policies\Administrative Templates\Windows Components\Event Log Service\Application\Specify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</si>
  <si>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To establish the recommended configuration via GP, set the following UI path to `Disabled`:
```
Computer Configuration\Policies\Administrative Templates\Windows Components\Event Log Service\Security\Control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</si>
  <si>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To establish the recommended configuration via GP, set the following UI path to `Enabled: 196,608 or greater`:
```
Computer Configuration\Policies\Administrative Templates\Windows Components\Event Log Service\Security\Specify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</si>
  <si>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To establish the recommended configuration via GP, set the following UI path to `Disabled`:
```
Computer Configuration\Policies\Administrative Templates\Windows Components\Event Log Service\Setup\Control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</si>
  <si>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To establish the recommended configuration via GP, set the following UI path to `Enabled: 32,768 or greater`:
```
Computer Configuration\Policies\Administrative Templates\Windows Components\Event Log Service\Setup\Specify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</si>
  <si>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To establish the recommended configuration via GP, set the following UI path to `Disabled`:
```
Computer Configuration\Policies\Administrative Templates\Windows Components\Event Log Service\System\Control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</si>
  <si>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To establish the recommended configuration via GP, set the following UI path to `Enabled: 32,768 or greater`:
```
Computer Configuration\Policies\Administrative Templates\Windows Components\Event Log Service\System\Specify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</si>
  <si>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To establish the recommended configuration via GP, set the following UI path to `Disabled`:
```
Computer Configuration\Policies\Administrative Templates\Windows Components\File Explorer\Turn off Data Execution Prevention for Explorer
```
**Note:** This Group Policy path may not exist by default. It is provided by the Group Policy template `Explorer.admx/adml` that is included with the Microsoft Windows 7 &amp; Server 2008 R2 Administrative Templates (or newer).</t>
  </si>
  <si>
    <t>To establish the recommended configuration via GP, set the following UI path to `Disabled`:
```
Computer Configuration\Policies\Administrative Templates\Windows Components\File Explorer\Turn off heap termination on corruption
```
**Note:** This Group Policy path is provided by the Group Policy template `Explorer.admx/adml` that is included with all versions of the Microsoft Windows Administrative Templates.</t>
  </si>
  <si>
    <t>To establish the recommended configuration via GP, set the following UI path to `Disabled`:
```
Computer Configuration\Policies\Administrative Templates\Windows Components\File Explorer\Turn off shell protocol protected mode
```
**Note:** This Group Policy path is provided by the Group Policy template `WindowsExplorer.admx/adml` that is included with all versions of the Microsoft Windows Administrative Templates.</t>
  </si>
  <si>
    <t>To establish the recommended configuration via GP, set the following UI path to `Enabled:`
```
Computer Configuration\Policies\Administrative Templates\Windows Components\Microsoft accounts\Block all consumer Microsoft account user authentication
```
**Note:** This Group Policy path may not exist by default. It is provided by the Group Policy template `MSAPolicy.admx/adml` that is included with the Microsoft Windows 10 Release 1703 Administrative Templates (or newer).</t>
  </si>
  <si>
    <t>To establish the recommended configuration via GP, set the following UI path to `Enabled: Block`:
```
Computer Configuration\Policies\Administrative Templates\Windows Components\Microsoft Defender Antivirus\Configure detection for potentially unwanted applications
```
**Note:** This Group Policy path is provided by the Group Policy template `WindowsDefender.admx/adml` that is included with the Microsoft Windows 10 Release 1809 &amp; Server 2019 Administrative Templates (or newer).</t>
  </si>
  <si>
    <t>To establish the recommended configuration via GP, set the following UI path to `Disabled`:
```
Computer Configuration\Policies\Administrative Templates\Windows Components\Microsoft Defender Antivirus\MAPS\Configure local setting override for reporting to Microsoft MAPS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</si>
  <si>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`Enabled`:
```
Computer Configuration\Policies\Administrative Templates\Windows Components\Microsoft Defender Antivirus\Microsoft Defender Exploit Guard\Attack Surface Reduction\Configure Attack Surface Reduction rules
```
**Note:** This Group Policy path may not exist by default. It is provided by the Group Policy template `WindowsDefender.admx/adml` that is included with the Microsoft Windows 10 Release 1709 Administrative Templates (or newer).</t>
  </si>
  <si>
    <t>To establish the recommended configuration via GP, set the following UI path to `Enabled: Block`:
```
Computer Configuration\Policies\Administrative Templates\Windows Components\Microsoft Defender Antivirus\Microsoft Defender Exploit Guard\Network Protection\Prevent users and apps from accessing dangerous websites
```
**Note:** This Group Policy path may not exist by default. It is provided by the Group Policy template `WindowsDefender.admx/adml` that is included with the Microsoft Windows 10 Release 1709 Administrative Templates (or newer).</t>
  </si>
  <si>
    <t>When running an antivirus solution such as Microsoft Defender Antivirus, it is important to ensure that it is configured to monitor for suspicious and known malicious activity. File hashes are a reliable way of detecting changes to files, and can speed up the scan process by skipping files that have not changed since they were last scanned and determined to be safe. A changed file hash can also be cause for additional scrutiny.</t>
  </si>
  <si>
    <t>This setting could cause performance degradation during initial deployment and for users where new executable content is frequently being created (such as software developers), or where applications are frequently installed or updated.
For more information on this setting, please visit [Security baseline (FINAL): Windows 10 and Windows Server, version 2004 - Microsoft Tech Community - 1543631](https://techcommunity.microsoft.com/t5/microsoft-security-baselines/security-baseline-final-windows-10-and-windows-server-version/ba-p/1543631).
**Note:** The impact of this setting should be monitored closely during deployment to ensure user and system performance impact is within acceptable limits.</t>
  </si>
  <si>
    <t>To establish the recommended configuration via GP, set the following UI path to `Enabled`:
```
Computer Configuration\Policies\Administrative Templates\Windows Components\Microsoft Defender Antivirus\MpEngine\Enable file hash computation feature
```
**Note:** This Group Policy path may not exist by default. It is provided by the Group Policy template `WindowsDefender.admx/adml` that is included with the Microsoft Windows 10 Release 2004 Administrative Templates (or newer).</t>
  </si>
  <si>
    <t>To establish the recommended configuration via GP, set the following UI path to `Enabled`:
```
Computer Configuration\Policies\Administrative Templates\Windows Components\Microsoft Defender Antivirus\Real-Time Protection\Scan all downloaded files and attachments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</si>
  <si>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`Disabled`:
```
Computer Configuration\Policies\Administrative Templates\Windows Components\Microsoft Defender Antivirus\Real-Time Protection\Turn off real-time protection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</si>
  <si>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`Enabled`:
```
Computer Configuration\Policies\Administrative Templates\Windows Components\Microsoft Defender Antivirus\Real-Time Protection\Turn on behavior monitoring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</si>
  <si>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`Enabled`:
```
Computer Configuration\Policies\Administrative Templates\Windows Components\Microsoft Defender Antivirus\Real-Time Protection\Turn on script scanning
```
**Note:** This Group Policy path may not exist by default. It is provided by the Group Policy template `WindowsDefender.admx/adml` that is included with the Microsoft Windows 11 Release 21H2 Administrative Templates (or newer).</t>
  </si>
  <si>
    <t>Packing executables is a way to compress and create smaller files and can make it difficult to access and analyze the code associated with the executable. This is a common method to obfuscate malicious executables by bad actors.</t>
  </si>
  <si>
    <t>None - This is the default behavior.</t>
  </si>
  <si>
    <t>To establish the recommended configuration via GP, set the following UI path to `Enabled`:
```
Computer Configuration\Policies\Administrative Templates\Windows Components\Microsoft Defender Antivirus\Scan\Scan packed executables
```
**Note:** This Group Policy path is provided by the Group Policy template `WindowsDefender.admx/adml` that is included with the Microsoft Windows 8.1 and Server 2012 R2 Administrative Templates (or newer).</t>
  </si>
  <si>
    <t>To establish the recommended configuration via GP, set the following UI path to `Enabled`:
```
Computer Configuration\Policies\Administrative Templates\Windows Components\Microsoft Defender Antivirus\Scan\Scan removable drives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</si>
  <si>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`Enabled`:
```
Computer Configuration\Policies\Administrative Templates\Windows Components\Microsoft Defender Antivirus\Scan\Turn on e-mail scanning
```
**Note:** This Group Policy path may not exist by default. It is provided by the Group Policy template `WindowsDefender.admx/adml` that is included with the Microsoft Windows 8.1 &amp; Server 2012 R2 Administrative Templates (or newer).</t>
  </si>
  <si>
    <t>To establish the recommended configuration via GP, set the following UI path to `Enabled`:
```
Computer Configuration\Policies\Administrative Templates\Windows Components\OneDrive\Prevent the usage of OneDrive for file storage
```
**Note:** This Group Policy path may not exist by default. It is provided by the Group Policy template `SkyDrive.admx/adml`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
**Note #2:** In older Microsoft Windows Administrative Templates, this setting was named _Prevent the usage of SkyDrive for file storage_, but it was renamed starting with the Windows 10 RTM (Release 1507) Administrative Templates.</t>
  </si>
  <si>
    <t>To establish the recommended configuration via GP, set the following UI path to `Enabled`:
```
Computer Configuration\Policies\Administrative Templates\Windows Components\Remote Desktop Services\Remote Desktop Connection Client\Do not allow passwords to be saved
```
**Note:** This Group Policy path is provided by the Group Policy template `TerminalServer.admx/adml` that is included with all versions of the Microsoft Windows Administrative Templates.</t>
  </si>
  <si>
    <t>To establish the recommended configuration via GP, set the following UI path to `Enabled`:
```
Computer Configuration\Policies\Administrative Templates\Windows Components\Remote Desktop Services\Remote Desktop Session Host\Device and Resource Redirection\Do not allow drive redirection
```
**Note:** This Group Policy path is provided by the Group Policy template `TerminalServer.admx/adml` that is included with all versions of the Microsoft Windows Administrative Templates.</t>
  </si>
  <si>
    <t>To establish the recommended configuration via GP, set the following UI path to `Enabled`:
```
Computer Configuration\Policies\Administrative Templates\Windows Components\Remote Desktop Services\Remote Desktop Session Host\Security\Always prompt for password upon connection
```
**Note:** This Group Policy path is provided by the Group Policy template `TerminalServer.admx/adml` that is included with all versions of the Microsoft Windows Administrative Templates.
**Note #2:** In the Microsoft Windows Vista Administrative Templates, this setting was named _Always prompt client for password upon connection_, but it was renamed starting with the Windows Server 2008 (non-R2) Administrative Templates.</t>
  </si>
  <si>
    <t>To establish the recommended configuration via GP, set the following UI path to `Enabled`:
```
Computer Configuration\Policies\Administrative Templates\Windows Components\Remote Desktop Services\Remote Desktop Session Host\Security\Require secure RPC communication
```
**Note:** This Group Policy path is provided by the Group Policy template `TerminalServer.admx/adml` that is included with all versions of the Microsoft Windows Administrative Templates.</t>
  </si>
  <si>
    <t>To establish the recommended configuration via GP, set the following UI path to `Enabled: SSL`:
```
Computer Configuration\Policies\Administrative Templates\Windows Components\Remote Desktop Services\Remote Desktop Session Host\Security\Require use of specific security layer for remote (RDP) connections
```
**Note:** This Group Policy path is provided by the Group Policy template `TerminalServer.admx/adml` that is included with all versions of the Microsoft Windows Administrative Templates.</t>
  </si>
  <si>
    <t>To establish the recommended configuration via GP, set the following UI path to `Enabled`:
```
Computer Configuration\Policies\Administrative Templates\Windows Components\Remote Desktop Services\Remote Desktop Session Host\Security\Require user authentication for remote connections by using Network Level Authentication
```
**Note:** This Group Policy path is provided by the Group Policy template `TerminalServer.admx/adml` that is included with all versions of the Microsoft Windows Administrative Templates.
**Note #2:** In the Microsoft Windows Vista Administrative Templates, this setting was initially named _Require user authentication using RDP 6.0 for remote connections_, but it was renamed starting with the Windows Server 2008 (non-R2) Administrative Templates.</t>
  </si>
  <si>
    <t>To establish the recommended configuration via GP, set the following UI path to `Enabled: High Level`:
```
Computer Configuration\Policies\Administrative Templates\Windows Components\Remote Desktop Services\Remote Desktop Session Host\Security\Set client connection encryption level
```
**Note:** This Group Policy path is provided by the Group Policy template `TerminalServer.admx/adml` that is included with all versions of the Microsoft Windows Administrative Templates.</t>
  </si>
  <si>
    <t>To establish the recommended configuration via GP, set the following UI path to `Disabled`:
```
Computer Configuration\Policies\Administrative Templates\Windows Components\Remote Desktop Services\Remote Desktop Session Host\Temporary Folders\Do not delete temp folders upon exit
```
**Note:** This Group Policy path is provided by the Group Policy template `TerminalServer.admx/adml` that is included with all versions of the Microsoft Windows Administrative Templates.
**Note #2:** In older Microsoft Windows Administrative Templates, this setting was named _Do not delete temp folder upon exit_, but it was renamed starting with the Windows 8.0 &amp; Server 2012 (non-R2) Administrative Templates.</t>
  </si>
  <si>
    <t>To establish the recommended configuration via GP, set the following UI path to `Disabled`:
```
Computer Configuration\Policies\Administrative Templates\Windows Components\Remote Desktop Services\Remote Desktop Session Host\Temporary Folders\Do not use temporary folders per session
```
**Note:** This Group Policy path is provided by the Group Policy template `TerminalServer.admx/adml` that is included with all versions of the Microsoft Windows Administrative Templates.</t>
  </si>
  <si>
    <t>To establish the recommended configuration via GP, set the following UI path to `Enabled`:
```
Computer Configuration\Policies\Administrative Templates\Windows Components\RSS Feeds\Prevent downloading of enclosures
```
**Note:** This Group Policy path is provided by the Group Policy template `InetRes.admx/adml` that is included with all versions of the Microsoft Windows Administrative Templates.
**Note #2:** In older Microsoft Windows Administrative Templates, this setting was named _Turn off downloading of enclosures_, but it was renamed starting with the Windows 8.0 &amp; Server 2012 (non-R2) Administrative Templates.</t>
  </si>
  <si>
    <t>To establish the recommended configuration via GP, set the following UI path to `Disabled`:
```
Computer Configuration\Policies\Administrative Templates\Windows Components\Search\Allow indexing of encrypted files
```
**Note:** This Group Policy path is provided by the Group Policy template `Search.admx/adml` that is included with all versions of the Microsoft Windows Administrative Templates.</t>
  </si>
  <si>
    <t>Users will be warned and prevented from running unrecognized programs downloaded from the Internet.</t>
  </si>
  <si>
    <t>To establish the recommended configuration via GP, set the following UI path to `Enabled: Warn and prevent bypass`:
```
Computer Configuration\Policies\Administrative Templates\Windows Components\Windows Defender SmartScreen\Explorer\Configure Windows Defender SmartScreen
```
**Note:** This Group Policy path may not exist by default. It is provided by the Group Policy template `WindowsExplorer.admx/adml` that is included with the Microsoft Windows 8.0 &amp; Server 2012 (non-R2) Administrative Templates (or newer).
**Note #2:** In older Microsoft Windows Administrative Templates, this setting was initially named _Configure Windows SmartScreen_, but it was renamed starting with the Windows 10 Release 1703 Administrative Templates.</t>
  </si>
  <si>
    <t>To establish the recommended configuration via GP, set the following UI path to `Enabled: On, but disallow access above lock` OR `Enabled: Disabled`:
```
Computer Configuration\Policies\Administrative Templates\Windows Components\Windows Ink Workspace\Allow Windows Ink Workspace
```
**Note:** This Group Policy path may not exist by default. It is provided by the Group Policy template `WindowsInkWorkspace.admx/adml` that is included with the Microsoft Windows 10 Release 1607 &amp; Server 2016 Administrative Templates (or newer).</t>
  </si>
  <si>
    <t>To establish the recommended configuration via GP, set the following UI path to `Disabled`:
```
Computer Configuration\Policies\Administrative Templates\Windows Components\Windows Installer\Allow user control over installs
```
**Note:** This Group Policy path is provided by the Group Policy template `MSI.admx/adml` that is included with all versions of the Microsoft Windows Administrative Templates.
**Note #2:** In older Microsoft Windows Administrative Templates, this setting was named _Enable user control over installs_, but it was renamed starting with the Windows 8.0 &amp; Server 2012 (non-R2) Administrative Templates.</t>
  </si>
  <si>
    <t>To establish the recommended configuration via GP, set the following UI path to `Disabled`:
```
Computer Configuration\Policies\Administrative Templates\Windows Components\Windows Installer\Always install with elevated privileges
```
**Note:** This Group Policy path is provided by the Group Policy template `MSI.admx/adml` that is included with all versions of the Microsoft Windows Administrative Templates.</t>
  </si>
  <si>
    <t>To establish the recommended configuration via GP, set the following UI path to `Disabled`:
```
Computer Configuration\Policies\Administrative Templates\Windows Components\Windows Logon Options\Sign-in and lock last interactive user automatically after a restart
```
**Note:** This Group Policy path may not exist by default. It is provided by the Group Policy template `WinLogon.admx/adml` that is included with the Microsoft Windows 8.1 &amp; Server 2012 R2 Administrative Templates (or newer).
**Note #2:** In older Microsoft Windows Administrative Templates, this setting was initially named _Sign-in last interactive user automatically after a system-initiated restart_, but it was renamed starting with the Windows 10 Release 1903 Administrative Templates.</t>
  </si>
  <si>
    <t>To establish the recommended configuration via GP, set the following UI path to `Disabled`:
```
Computer Configuration\Policies\Administrative Templates\Windows Components\Windows Remote Management (WinRM)\WinRM Client\Allow Basic authentication
```
**Note:** This Group Policy path is provided by the Group Policy template `WindowsRemoteManagement.admx/adml` that is included with all versions of the Microsoft Windows Administrative Templates.</t>
  </si>
  <si>
    <t>To establish the recommended configuration via GP, set the following UI path to `Disabled`:
```
Computer Configuration\Policies\Administrative Templates\Windows Components\Windows Remote Management (WinRM)\WinRM Client\Allow unencrypted traffic
```
**Note:** This Group Policy path is provided by the Group Policy template `WindowsRemoteManagement.admx/adml` that is included with all versions of the Microsoft Windows Administrative Templates.</t>
  </si>
  <si>
    <t>To establish the recommended configuration via GP, set the following UI path to `Enabled`:
```
Computer Configuration\Policies\Administrative Templates\Windows Components\Windows Remote Management (WinRM)\WinRM Client\Disallow Digest authentication
```
**Note:** This Group Policy path is provided by the Group Policy template `WindowsRemoteManagement.admx/adml` that is included with all versions of the Microsoft Windows Administrative Templates.</t>
  </si>
  <si>
    <t>To establish the recommended configuration via GP, set the following UI path to `Disabled`:
```
Computer Configuration\Policies\Administrative Templates\Windows Components\Windows Remote Management (WinRM)\WinRM Service\Allow Basic authentication
```
**Note:** This Group Policy path is provided by the Group Policy template `WindowsRemoteManagement.admx/adml` that is included with all versions of the Microsoft Windows Administrative Templates.</t>
  </si>
  <si>
    <t>To establish the recommended configuration via GP, set the following UI path to `Disabled`:
```
Computer Configuration\Policies\Administrative Templates\Windows Components\Windows Remote Management (WinRM)\WinRM Service\Allow unencrypted traffic
```
**Note:** This Group Policy path is provided by the Group Policy template `WindowsRemoteManagement.admx/adml` that is included with all versions of the Microsoft Windows Administrative Templates.</t>
  </si>
  <si>
    <t>To establish the recommended configuration via GP, set the following UI path to `Enabled`:
```
Computer Configuration\Policies\Administrative Templates\Windows Components\Windows Remote Management (WinRM)\WinRM Service\Disallow WinRM from storing RunAs credentials
```
**Note:** This Group Policy path may not exist by default. It is provided by the Group Policy template `WindowsRemoteManagement.admx/adml` that is included with the Microsoft Windows 8.0 &amp; Server 2012 (non-R2) Administrative Templates (or newer).</t>
  </si>
  <si>
    <t>To establish the recommended configuration via GP, set the following UI path to `Enabled`:
```
Computer Configuration\Policies\Administrative Templates\Windows Components\Windows Security\App and browser protection\Prevent users from modifying settings
```
**Note:** This Group Policy path may not exist by default. It is provided by the Group Policy template `WindowsDefenderSecurityCenter.admx/adml` that is included with the Microsoft Windows 10 Release 1709 Administrative Templates (or newer).</t>
  </si>
  <si>
    <t>To establish the recommended configuration via GP, set the following UI path to `Disabled`:
```
Computer Configuration\Policies\Administrative Templates\Windows Components\Windows Update\Legacy Policies\No auto-restart with logged on users for scheduled automatic updates installations
```
**Note:** This Group Policy path is provided by the Group Policy template `WindowsUpdate.admx/adml` that is included with all versions of the Microsoft Windows Administrative Templates.
**Note #2:** In older Microsoft Windows Administrative Templates, this setting was initially named _No auto-restart for scheduled Automatic Updates installations_, but it was renamed starting with the Windows 7 &amp; Server 2008 R2 Administrative Templates.</t>
  </si>
  <si>
    <t>To establish the recommended configuration via GP, set the following UI path to `Enabled`:
```
Computer Configuration\Policies\Administrative Templates\Windows Components\Windows Update\Manage end user experience\Configure Automatic Updates
```
**Note:** This Group Policy path is provided by the Group Policy template `WindowsUpdate.admx/adml` that is included with all versions of the Microsoft Windows Administrative Templates.</t>
  </si>
  <si>
    <t>To establish the recommended configuration via GP, set the following UI path to `0 - Every day`:
```
Computer Configuration\Policies\Administrative Templates\Windows Components\Windows Update\Manage end user experience\Configure Automatic Updates: Scheduled install day
```
**Note:** This Group Policy path is provided by the Group Policy template `WindowsUpdate.admx/adml` that is included with all versions of the Microsoft Windows Administrative Templates.</t>
  </si>
  <si>
    <t>To establish the recommended configuration via GP, set the following UI path to `Disabled`:
```
Computer Configuration\Policies\Administrative Templates\Windows Components\Windows Update\Manage updates offered from Windows Update\Manage preview builds
```
**Note:** This Group Policy path may not exist by default. It is provided by the Group Policy template `WindowsUpdate.admx/adml` that is included with the Microsoft Windows 10 Release 1709 Administrative Templates (or newer).</t>
  </si>
  <si>
    <t>To establish the recommended configuration via GP, set the following UI path to `Enabled: 180 or more days`:
```
Computer Configuration\Policies\Administrative Templates\Windows Components\Windows Update\Manage updates offered from Windows Update\Select when Preview Builds and Feature Updates are received
```
**Note:** This Group Policy path may not exist by default. It is provided by the Group Policy template `WindowsUpdate.admx/adml` that is included with the Microsoft Windows 10 Release 1607 &amp; Server 2016 Administrative Templates (or newer).
**Note #2:** In older Microsoft Windows Administrative Templates, this setting was initially named _Select when Feature Updates are received_, but it was renamed to _Select when Preview Builds and Feature Updates are received_ starting with the Windows 10 Release 1709 Administrative Templates.</t>
  </si>
  <si>
    <t>To establish the recommended configuration via GP, set the following UI path to `Enabled`:
```
User Configuration\Policies\Administrative Templates\Start Menu and Taskbar\Notifications\Turn off toast notifications on the lock screen
```
**Note:** This Group Policy path may not exist by default. It is provided by the Group Policy template `WPN.admx/adml` that is included with the Microsoft Windows 8.0 &amp; Server 2012 (non-R2) Administrative Templates (or newer).</t>
  </si>
  <si>
    <t>To establish the recommended configuration via GP, set the following UI path to `Disabled`:
```
User Configuration\Policies\Administrative Templates\Windows Components\Attachment Manager\Do not preserve zone information in file attachments
```
**Note:** This Group Policy path is provided by the Group Policy template `AttachmentManager.admx/adml` that is included with all versions of the Microsoft Windows Administrative Templates.</t>
  </si>
  <si>
    <t>To establish the recommended configuration via GP, set the following UI path to `Enabled`:
```
User Configuration\Policies\Administrative Templates\Windows Components\Attachment Manager\Notify antivirus programs when opening attachments
```
**Note:** This Group Policy path is provided by the Group Policy template `AttachmentManager.admx/adml` that is included with all versions of the Microsoft Windows Administrative Templates.</t>
  </si>
  <si>
    <t>To establish the recommended configuration via GP, set the following UI path to `Disabled`:
```
User Configuration\Policies\Administrative Templates\Windows Components\Cloud Content\Configure Windows spotlight on lock screen
```
**Note:** This Group Policy path may not exist by default. It is provided by the Group Policy template `CloudContent.admx/adml` that is included with the Microsoft Windows 10 Release 1607 &amp; Server 2016 Administrative Templates (or newer).</t>
  </si>
  <si>
    <t>To establish the recommended configuration via GP, set the following UI path to `Enabled`:
```
User Configuration\Policies\Administrative Templates\Windows Components\Cloud Content\Do not suggest third-party content in Windows spotlight
```
**Note:** This Group Policy path may not exist by default. It is provided by the Group Policy template `CloudContent.admx/adml` that is included with the Microsoft Windows 10 Release 1607 &amp; Server 2016 Administrative Templates (or newer).</t>
  </si>
  <si>
    <t>The `Spotlight collection` feature will not be available as an option in Personalization settings, so users will not be able to download daily images from Microsoft.</t>
  </si>
  <si>
    <t>To establish the recommended configuration via GP, set the following UI path to `Enabled`:
```
User Configuration\Policies\Administrative Templates\Windows Components\Cloud Content\Turn off Spotlight collection on Desktop
```
**Note:** This Group Policy path may not exist by default. It is provided by the Group Policy template `CloudContent.admx/adml` that is included with the Microsoft Windows 11 Release 21H2 Administrative Templates (or newer).</t>
  </si>
  <si>
    <t>To establish the recommended configuration via GP, set the following UI path to `Enabled:`
```
User Configuration\Policies\Administrative Templates\Windows Components\Network Sharing\Prevent users from sharing files within their profile.
```
**Note:** This Group Policy path is provided by the Group Policy template `Sharing.admx/adml` that is included with all versions of the Microsoft Windows Administrative Templates.</t>
  </si>
  <si>
    <t>To establish the recommended configuration via GP, set the following UI path to `Disabled`:
```
User Configuration\Policies\Administrative Templates\Windows Components\Windows Installer\Always install with elevated privileges
```
**Note:** This Group Policy path is provided by the Group Policy template `MSI.admx/adml` that is included with all versions of the Microsoft Windows Administrative Templates.</t>
  </si>
  <si>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
The recommended state for this setting is: `24 or more password(s)`.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
**Note #2:** As of the publication of this benchmark, Microsoft currently has a maximum limit of 24 saved passwords. For more information, please visit [Enforce password history (Windows 10) - Windows security | Microsoft Docs](https://docs.microsoft.com/en-us/windows/security/threat-protection/security-policy-settings/enforce-password-history#:~:text=The%20Enforce%20password%20history%20policy,a%20long%20period%20of%20time.)</t>
  </si>
  <si>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
The recommended state for this setting is: `14 or more character(s)`.
**Note:**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
**Note #2:**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</si>
  <si>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This policy setting determines whether the built-in Administrator account is subject to the following Account Lockout Policy settings: _Account lockout duration_, _Account lockout threshold_, and _Reset account lockout counter_. By default, this account is excluded from the account lockout controls and will never be locked out with repeated bad password attempts. 
The recommended state for this setting is: `Enabled`.
**Note:** This setting applies only to OSes patched as of October 11, 2022 (see [MS KB5020282](https://support.microsoft.com/en-us/topic/kb5020282-account-lockout-available-for-built-in-local-administrators-bce45c4d-f28d-43ad-b6fe-70156cb2dc00)).</t>
  </si>
  <si>
    <t>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**Allow log on through Remote Desktop Services** user right if an account is subject to both policies.
The recommended state for this setting is: `Guests, Local account`.
**Caution:** Configuring a standalone (non-domain-joined) server as described above may result in an inability to remotely administer the server.
**Note:** The security identifier `Local account` is not available in Server 2008 R2 and Server 2012 (non-R2) unless [MSKB 2871997](http://support.microsoft.com/kb/2871997) has been installed.
**Note #2:** In all versions of Windows Server prior to Server 2008 R2, **Remote Desktop Services** was known as **Terminal Services**, so you should substitute the older term if comparing against an older OS.</t>
  </si>
  <si>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
The recommended state for this setting is: `Administrators`.</t>
  </si>
  <si>
    <t>Logon information is required to unlock a locked computer. For domain accounts, this security setting determines whether it is necessary to contact a Domain Controller to unlock a computer.
The recommended state for this setting is: `Enabled`.</t>
  </si>
  <si>
    <t>This policy setting determines which communication sessions, or pipes, will have attributes and permissions that allow anonymous access.
The recommended state for this setting is: `&lt;blank&gt;` (i.e. None), or (when the legacy _Computer Browser_ service is enabled) `BROWSER`.
**Note:** A Member Server that holds the _Remote Desktop Services_ Role with _Remote Desktop Licensing_ Role Service will require a special exception to this recommendation, to allow the `HydraLSPipe` and `TermServLicensing` Named Pipes to be accessed anonymously.</t>
  </si>
  <si>
    <t>This policy setting determines which registry paths and sub-paths will be accessible over the network, regardless of the users or groups listed in the access control list (ACL) of the `winreg` registry key.
**Note:** In Windows XP this setting is called "Network access: Remotely accessible registry paths," the setting with that same name in Windows Vista, Windows Server 2008 (non-R2), and Windows Server 2003 does not exist in Windows XP.
**Note #2:**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
The recommended state for this setting is:
 ```
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
```
The recommended state for servers that hold the _Active Directory Certificate Services_ Role with _Certification Authority_ Role Service includes the above list and:
 ```
System\CurrentControlSet\Services\CertSvc
```
The recommended state for servers that have the _WINS Server_ Feature installed includes the above list and:
 ```
System\CurrentControlSet\Services\WINS
```</t>
  </si>
  <si>
    <t>This policy setting allows you to restrict remote RPC connections to SAM.
The recommended state for this setting is: `Administrators: Remote Access: Allow`.
**Note:** A Windows 10 R1607, Server 2016 or newer OS is required to access and set this value in Group Policy.
**Note #2:** This setting was originally only supported on Windows Server 2016 or newer, then support for it was added to Windows Server 2008 R2 or newer via the March 2017 security patches.
**Note #3:** If your organization is using Microsoft Defender for Identity (formerly Azure Advanced Threat Protection (Azure ATP)), the (organization-named) Defender for Identity Directory Service Account (DSA), will also need to be granted the same `Remote Access: Allow` permission. For more information on adding the service account please see [Configure SAM-R to enable lateral movement path detection in Microsoft Defender for Identity | Microsoft Docs](https://learn.microsoft.com/en-us/defender-for-identity/remote-calls-sam).</t>
  </si>
  <si>
    <t>This policy setting allows the auditing of incoming NTLM traffic. Events for this setting are recorded in the operational event log (e.g. Applications and Services Log\Microsoft\Windows\NTLM).
The recommended state for this setting is: `Enable auditing for all accounts`.</t>
  </si>
  <si>
    <t>This policy setting allows the auditing of outgoing NTLM traffic. Events for this setting are recorded in the operational event log (e.g. Applications and Services Log\Microsoft\Windows\NTLM).
The recommended state for this setting is: `Audit all`. Configuring this setting to `Deny All` also conforms to the benchmark.
**Note:** Configuring this setting to `Deny All` is more secure, however it could have a negative impact on applications that still require NTLM. Test carefully before implementing the `Deny All` value.</t>
  </si>
  <si>
    <t>This policy setting controls the behavior of the elevation prompt for administrators.
The recommended state for this setting is: `Prompt for consent on the secure desktop`. Configuring this setting to `Prompt for credentials on the secure desktop` also conforms to the benchmark.</t>
  </si>
  <si>
    <t>This policy setting controls whether applications that request to run with a User Interface Accessibility (UIAccess) integrity level must reside in a secure location in the file system. Secure locations are limited to the following:
- `…\Program Files\`, including subfolders
- `…\Windows\System32\`
- `…\Program Files (x86)\`, including subfolders (for 64-bit versions of Windows)
**Note:** Windows enforces a public key infrastructure (PKI) signature check on any interactive application that requests to run with a UIAccess integrity level regardless of the state of this security setting.
The recommended state for this setting is: `Enabled`.</t>
  </si>
  <si>
    <t>This policy setting allows you to audit events generated by changes to application groups such as the following:
- Application group is created, changed, or deleted.
- Member is added or removed from an application group.
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Manager](https://msdn.microsoft.com/en-us/library/bb897401.aspx).
The recommended state for this setting is: `Success and Failure`.
**Note:** Although Microsoft "[Deprecated](https://learn.microsoft.com/en-us/windows/whats-new/feature-lifecycle#terminology)" Windows Authorization Manager (AzMan) in Windows Server 2012 and 2012 R2, this feature still exists in the OS (unimproved), and therefore should still be audited.</t>
  </si>
  <si>
    <t>This subcategory reports changes in authorization policy. Events for this subcategory include:
- 4703: A user right was adjusted.
- 4704: A user right was assigned.
- 4705: A user right was removed.
- 4670: Permissions on an object were changed.
- 4911: Resource attributes of the object were changed.
- 4913: Central Access Policy on the object was changed.
The recommended state for this setting is to include: `Success`.</t>
  </si>
  <si>
    <t>This policy setting controls packet level privacy for Remote Procedure Call (RPC) incoming connections.
The recommended state for this setting is: `Enabled`.</t>
  </si>
  <si>
    <t>This policy setting configures whether the [WinVerifyTrust](https://learn.microsoft.com/en-us/windows/win32/api/wintrust/nf-wintrust-winverifytrust) function performs strict Windows Authenticode signature verification for Portable Executable files (PE files). If enabled, PE files will be considered "unsigned" if Windows identifies content in them that does not conform to the Authenticode specification.
The recommended state for this setting is: `Enabled`.</t>
  </si>
  <si>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 
The recommended state for this setting is: `Enabled: Disable NetBIOS name resolution on public networks`. Configuring this setting to `Enabled: Disable NetBIOS name resolution` also conforms to the benchmark.</t>
  </si>
  <si>
    <t>This policy setting configures secure access to UNC paths.
The recommended state for this setting is: `Enabled, with "Require Mutual Authentication", "Require Integrity", and “Require Privacy” set for all NETLOGON and SYSVOL shares`.</t>
  </si>
  <si>
    <t>This policy setting determines whether Redirection Guard is enabled for the print spooler. Redirection Guard can prevent file redirections from being used within the print spooler. 
The recommended state for this setting is: `Enabled: Redirection Guard Enabled`.</t>
  </si>
  <si>
    <t>This policy setting controls which protocol and protocol settings to use for outgoing Remote Procedure Call (RPC) connections to a remote print spooler.
The recommended state for this setting is: `Enabled: RPC over TCP`</t>
  </si>
  <si>
    <t>This policy setting controls which protocol and protocol settings to use for outgoing Remote Procedure Call (RPC) connections to a remote print spooler.
The recommended state for this setting is: `Enabled: Default`</t>
  </si>
  <si>
    <t>This policy setting controls which protocols incoming Remote Procedure Call (RPC) connections to the print spooler are allowed to use.
The recommended state for this setting is: `Enabled: RPC over TCP`.</t>
  </si>
  <si>
    <t>This policy setting controls which protocols incoming Remote Procedure Call (RPC) connections to the print spooler are allowed to use.
The recommended state for this setting is: `Enabled: Negotiate` or higher.</t>
  </si>
  <si>
    <t>This policy setting controls which port is used for RPC over TCP for incoming connections to the print spooler and outgoing connections to remote print spoolers.
The recommended state for this setting is: `Enabled: 0`.</t>
  </si>
  <si>
    <t>This policy setting controls whether users who aren't Administrators can install print drivers on the system.
The recommended state for this setting is: `Enabled`.
**Note:** On August 10, 2021, Microsoft announced a [Point and Print Default Behavior Change](https://msrc-blog.microsoft.com/2021/08/10/point-and-print-default-behavior-change/) which modifies the default Point and Print driver installation and update behavior to require Administrator privileges. This is documented in [KB5005652—Manage new Point and Print default driver installation behavior (CVE-2021-34481)](https://support.microsoft.com/en-gb/topic/kb5005652-manage-new-point-and-print-default-driver-installation-behavior-cve-2021-34481-873642bf-2634-49c5-a23b-6d8e9a302872).</t>
  </si>
  <si>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
The recommended state for this setting is: `Enabled: Limit Queue-specific files to Color profiles`.</t>
  </si>
  <si>
    <t>This policy setting controls whether the process creation command line text is logged in security audit events when a new process has been created.
The recommended state for this setting is: `Enabled`.
**Note:** This feature that this setting controls was not originally supported in server OSes older than Windows Server 2012 R2. However, in February 2015 Microsoft added support for the feature to Windows Server 2008 R2 and Windows Server 2012 (non-R2) via an update - [KB3004375](https://support.microsoft.com/en-us/help/3004375/microsoft-security-advisory-update-to-improve-windows-command-line-aud). Therefore, this setting is also important to set on those older OSes.</t>
  </si>
  <si>
    <t>This policy setting allows you to prevent Windows from retrieving device metadata from the Internet. 
The recommended state for this setting is: `Enabled`.
**Note:** This will not prevent the installation of basic hardware drivers, but does prevent associated third-party utility software from automatically being installed under the context of the `SYSTEM` account.</t>
  </si>
  <si>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
This setting affects all policy settings within the Administrative Templates folder and any other policies that store values in the registry.
The recommended state for this setting is: `Enabled: FALSE` (unchecked).</t>
  </si>
  <si>
    <t>The "Process even if the Group Policy objects have not changed" option updates and reapplies registry policies even if the registry policies have not changed.
This setting affects all registry policy settings within the Administrative Templates folder and any other policies that store values in the registry. 
The recommended state for this setting is: `Enabled: TRUE` (checked).</t>
  </si>
  <si>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
This setting affects all policy settings that use the built-in security template of Group Policy (e.g. Windows Settings\Security Settings).
The recommended state for this setting is: `Enabled: FALSE` (unchecked).</t>
  </si>
  <si>
    <t>The "Process even if the Group Policy objects have not changed" option updates and reapplies security policies even if the security policies have not changed.
This setting affects all policy settings within the built-in security template of Group Policy (e.g. Windows Settings\Security Settings).
The recommended state for this setting is: `Enabled: TRUE` (checked).</t>
  </si>
  <si>
    <t>This policy setting configures which directory Windows LAPS will use to back up the local admin account password.
The recommended state for this setting is: `Enabled: Active Directory` or `Enabled: Azure Active Directory`.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
**Note #3:** Windows LAPS does not support simultaneous storage of the local admin password in both directory types.
**Note #4:** If the setting is configured and the managed device is not joined to the configured directory type, the local administrator password will not be managed by Windows LAPS.</t>
  </si>
  <si>
    <t>This policy setting configures whether the password age dictated by the Windows LAPS "Password Settings" policy is enforced and cannot be extended manually (only shortened) by an authorized technician.
If an expiration is detected, the password is changed immediately, and password expiration is set according to policy.
The recommended state for this setting is: `Enabled`.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t>
  </si>
  <si>
    <t>This policy setting controls whether the Windows LAPS managed password is encrypted before being sent to Active Directory.
The recommended state for this setting is: `Enabled`.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
**Note #3:** This setting has no effect unless the password has been configured to be backed up to Active Directory, and the Active Directory domain functional level is at Windows Server 2016 or above. 
**Note #4:** This setting has no relevance (but is harmless) when storing Windows LAPS passwords to Entra ID (formerly Azure Active Directory) as it automatically encrypts all Windows LAPS passwords.</t>
  </si>
  <si>
    <t>This policy setting configures the Windows LAPS Password Settings policy for password complexity.
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
The recommended state for this setting is: `Enabled: Large letters + small letters + numbers + special characters`.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t>
  </si>
  <si>
    <t>This policy setting configures the Windows LAPS Password Settings policy for password length.
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
The recommended state for this setting is: `Enabled: 15 or more`.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t>
  </si>
  <si>
    <t>This policy settings configures post-authentication actions which will be executed after detecting an authentication by the Windows LAPS managed account. The `Grace period` refers to the amount of time (hours) to wait after an authentication before executing the specified post-authentication actions.
The recommended state for this setting is: `Enabled: 8 or fewer hours, but not 0`.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
**Note #3:** If this policy is set to `0` it prevents all post-authentication actions from occurring.</t>
  </si>
  <si>
    <t>This policy settings configures post-authentication actions which will be executed after detecting an authentication by the LAPS managed account. The `Action` refers to actions to take upon expiry of the grace period before executing the specified post-authentication actions.
Post-authentication actions:
- `Reset password`: upon expiry of the grace period, the managed account password will be reset.
- `Reset the password and logoff the managed account`: upon expiry of the grace period, the managed account password will be reset and any interactive logon sessions using the managed account will terminated.
- `Reset the password and reboot the device`: upon expiry of the grace period, the managed account password will be reset and the managed device will be immediately rebooted.
**Warning:** After an interactive logon session is terminated, other authenticated sessions using the Windows LAPS managed account may still be active. The only way to ensure that the previous password is no longer in use is to reboot the OS.
The recommended state for this setting is: `Enabled: Reset the password and logoff the managed account` or higher.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t>
  </si>
  <si>
    <t>This policy setting controls the configuration under which the Local Security Authority Subsystem Service (LSASS) will load custom Security Support Provider/Authentication Package (SSP/AP). 
The recommended state for this setting is: `Disabled`.</t>
  </si>
  <si>
    <t>This policy setting specifies whether the Windows NTP Client is enabled. Enabling the Windows NTP Client allows synchronization from a systems computer clock to NTP server(s).
The recommended state for this setting is: `Enabled`.
**Note:** If a third-party time provider is used in the environment, an exception to this recommendation will be needed.</t>
  </si>
  <si>
    <t>This policy setting specifies whether the Windows NTP Server is enabled. Disabling this setting prevents the system from acting as a NTP Server (time source) to service NTP requests from other systems (NTP Clients). 
The recommended state for this setting is: `Disabled`.
**Note:** In most enterprise managed environments, you should _not_ disable the Windows NTP Server on Domain Controllers, as it is very important for the operation of NT5DS (domain hierarchy-based) time synchronization.</t>
  </si>
  <si>
    <t>This policy setting determines the amount of diagnostic and usage data reported to Microsoft:
- A value of (0) `Diagnostic data off (not recommended)`. Using this value, no diagnostic data is sent from the device. This value is only supported on Enterprise, Education, and Server editions. If you choose this setting, devices in your organization will still be secure.
- A value of (1) `Send required diagnostic data`. This is the minimum diagnostic data necessary to keep Windows secure, up to date, and performing as expected. Using this value disables the _Optional diagnostic data_ control in the Settings app.
- A value of (3) `Send optional diagnostic data`.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_Limit Dump Collection_ and the _Limit Diagnostic Log Collection_ policies for more granular control of what optional diagnostic data is sent.
Windows telemetry settings apply to the Windows operating system and some first party apps. This setting does not apply to third party apps running on Windows 10/11.
The recommended state for this setting is: `Enabled: Diagnostic data off (not recommended)` or `Enabled: Send required diagnostic data`.
**Note:** If your organization relies on Windows Update, the minimum recommended setting is `Required diagnostic data`. Because no Windows Update information is collected when diagnostic data is off, important information about update failures is not sent. Microsoft uses this information to fix the causes of those failures and improve the quality of updates.
**Note #2:** The _Configure diagnostic data opt-in settings user interface_ group policy can be used to prevent end users from changing their data collection settings.
**Note #3:**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MDM](https://docs.microsoft.com/en-us/windows/privacy/configure-windows-diagnostic-data-in-your-organization#manage-diagnostic-data-using-group-policy-and-mdm)</t>
  </si>
  <si>
    <t>This policy setting controls whether Windows records attempts to connect with the OneSettings service to the Event Log.
The recommended state for this setting is: `Enabled`.</t>
  </si>
  <si>
    <t>This policy setting controls whether users can enable experimental features in the Windows Package Manager.
The recommended state for this setting is `Disabled`.</t>
  </si>
  <si>
    <t>This policy setting controls whether or not users can override the SHA256 security validation in the Windows Package Manager settings.
The recommended state for this setting is: `Disabled`.</t>
  </si>
  <si>
    <t>This policy setting controls whether users can install packages from a website that is using the `ms-appinstaller` protocol. The `ms-appinstaller` protocol allows users to install an application by clicking a link on a website. 
The recommended state for this setting is: `Disabled`.</t>
  </si>
  <si>
    <t>This setting determines whether hash values are computed for files scanned by Microsoft Defender.
The recommended state for this setting is: `Enabled`.</t>
  </si>
  <si>
    <t>This policy setting manages whether or not Microsoft Defender Antivirus scans packed executables. Packed executables are executable files that contain compressed code.
The recommended state for this setting is: `Enabled`.</t>
  </si>
  <si>
    <t>This policy setting manages whether or not to scan for malicious software and unwanted software in the contents of removable drives, such as USB flash drives, when running a full scan.
The recommended state for this setting is: `Enabled`.</t>
  </si>
  <si>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
The recommended state for this setting is: `Enabled`.</t>
  </si>
  <si>
    <t>This policy setting determines whether Windows Ink items are allowed above the lock screen.
The recommended state for this setting is: `Enabled: On, but disallow access above lock` OR `Enabled: Disabled`.</t>
  </si>
  <si>
    <t>AC-2(1)</t>
  </si>
  <si>
    <t>Authenticator Management | Password-based Authentication</t>
  </si>
  <si>
    <t>Account Management | Automated System Account Management</t>
  </si>
  <si>
    <t>IA-5</t>
  </si>
  <si>
    <t>SI-2</t>
  </si>
  <si>
    <t>IA-5(1)</t>
  </si>
  <si>
    <t>AU-2</t>
  </si>
  <si>
    <t>SC-8</t>
  </si>
  <si>
    <t>CM-6</t>
  </si>
  <si>
    <t>AC-8</t>
  </si>
  <si>
    <t>AC-3</t>
  </si>
  <si>
    <t>IA-3</t>
  </si>
  <si>
    <t>SC-7</t>
  </si>
  <si>
    <t>AU-4</t>
  </si>
  <si>
    <t>SI-3</t>
  </si>
  <si>
    <t>You can use this procedure to control a user's ability to install and configure a Network Bridge.
The recommended state for this setting is: `Enabled`.</t>
  </si>
  <si>
    <t>The Network Bridge setting, if enabled, allows users to create a Layer 2 Media Access Control (MAC) bridge, enabling them to connect two or more physical network segments together. A Network Bridge thus allows a computer that has connections to two different networks to share data between those networks.
In an enterprise managed environment, where there is a need to control network traffic to only authorized paths, allowing users to create a Network Bridge increases the risk and attack surface from the bridged network.</t>
  </si>
  <si>
    <t>Users cannot create or configure a Network Bridge.</t>
  </si>
  <si>
    <t>To establish the recommended configuration via GP, set the following UI path to `Enabled`:
```
Computer Configuration\Policies\Administrative Templates\Network\Network Connections\Prohibit installation and configuration of Network Bridge on your DNS domain network
```
**Note:** This Group Policy path is provided by the Group Policy template `NetworkConnections.admx/adml` that is included with all versions of the Microsoft Windows Administrative Templates.</t>
  </si>
  <si>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
The recommended state for this setting is: `1 or more day(s)`.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</si>
  <si>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1.1.3</t>
  </si>
  <si>
    <t>Users may have favorite passwords that they like to use because they are easy to remember and they believe that their password choice is secure from compromise. Unfortunately, passwords are compromised and if an attacker is targeting a specific individual user account, with foreknowledge of data about that user, reuse of old passwords can cause a security breach. To address password reuse a combination of security settings is required. Using this policy setting with the Enforce password history setting prevents the easy reuse of old passwords. For example, if you configure the Enforce password history setting to ensure that users cannot reuse any of their last 12 passwords, they could change their password 13 times in a few minutes and reuse the password they started with, unless you also configure the Minimum password age setting to a number that is greater than 0. You must configure this policy setting to a number that is greater than 0 for the Enforce password history setting to be effective.</t>
  </si>
  <si>
    <t>If an administrator sets a password for a user but wants that user to change the password when the user first logs on, the administrator must select the User must change password at next logon check box, or the user will not be able to change the password until the next day.</t>
  </si>
  <si>
    <t>To establish the recommended configuration via GP, set the following UI path to `1 or more day(s)`:
```
Computer Configuration\Policies\Windows Settings\Security Settings\Account Policies\Password Policy\Minimum password age
```</t>
  </si>
  <si>
    <t>18.6.11.2</t>
  </si>
  <si>
    <t xml:space="preserve">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
 </t>
  </si>
  <si>
    <t>A single issue code must be selected for each test case to calculate the weighted risk score. The tester must perform this activity when executing each test.</t>
  </si>
  <si>
    <t>Remediation content for implementing and assessing benchmark guidance. The content allows you to apply the recommended settings for a particular benchmark.</t>
  </si>
  <si>
    <t xml:space="preserve"> ▪ SCSEM Subject: Microsoft Server 2025</t>
  </si>
  <si>
    <r>
      <t xml:space="preserve">Final Test Results </t>
    </r>
    <r>
      <rPr>
        <sz val="10"/>
        <rFont val="Arial"/>
        <family val="2"/>
      </rPr>
      <t>(This table calculates all tests in the Server 2025 tab)</t>
    </r>
  </si>
  <si>
    <t>This policy setting checks all new passwords to ensure that they meet basic requirements for strong passwords.
When this policy is enabled, passwords must meet the following minimum requirements:
- Not contain the user's account name or parts of the user's full name that exceed two consecutive characters
- Be at least six characters in length
- Contain characters from three of the following categories:
- English uppercase characters (A through Z)
- English lowercase characters (a through z)
- Base 10 digits (0 through 9)
- Non-alphabetic characters (for example, !, $, #, %)
- A catch-all category of any Unicode character that does not fall under the previous four categories. This fifth category can be regionally specific.
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
The recommended state for this setting is: `Enabled`.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</si>
  <si>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CM-1</t>
  </si>
  <si>
    <t>AU-3</t>
  </si>
  <si>
    <t>Content of Audit Records</t>
  </si>
  <si>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</si>
  <si>
    <t>This subcategory reports when a special logon is used. A special logon is a logon that has administrator-equivalent privileges and can be used to elevate a process to a higher level. Events for this subcategory include:
- 4964: Special groups have been assigned to a new logon.
The recommended state for this setting is to include: `Success`.</t>
  </si>
  <si>
    <t>To establish the recommended configuration via GP, set the following UI path to include `Success`:
 ```
Computer Configuration\Policies\Windows Settings\Security Settings\Advanced Audit Policy Configuration\Audit Policies\Policy Change\Audit Audit Policy Change
```</t>
  </si>
  <si>
    <t>This subcategory determines whether the operating system generates audit events when changes are made to policy rules for the Microsoft Protection Service (MPSSVC.exe). Events for this subcategory include:
- 4944: The following policy was active when the Windows Firewall started.
- 4945: A rule was listed when the Windows Firewall started.
- 4946: A change has been made to Windows Firewall exception list. A rule was added.
- 4947: A change has been made to Windows Firewall exception list. A rule was modified.
- 4948: A change has been made to Windows Firewall exception list. A rule was deleted.
- 4949: Windows Firewall settings were restored to the default values.
- 4950: A Windows Firewall setting has changed.
- 4951: A rule has been ignored because its major version number was not recognized by Windows Firewall.
- 4952: Parts of a rule have been ignored because its minor version number was not recognized by Windows Firewall. The other parts of the rule will be enforced.
- 4953: A rule has been ignored by Windows Firewall because it could not parse the rule.
- 4954: Windows Firewall Group Policy settings have changed. The new settings have been applied.
- 4956: Windows Firewall has changed the active profile.
- 4957: Windows Firewall did not apply the following rule.
- 4958: Windows Firewall did not apply the following rule because the rule referred to items not configured on this computer.
The recommended state for this setting is: `Success and Failure`</t>
  </si>
  <si>
    <t>This subcategory reports on other system events. Events for this subcategory include:
- 5024: The Windows Firewall Service has started successfully.
- 5025: The Windows Firewall Service has been stopped.
- 5027: The Windows Firewall Service was unable to retrieve the security policy from the local storage. The service will continue enforcing the current policy.
- 5028: The Windows Firewall Service was unable to parse the new security policy. The service will continue with currently enforced policy.
- 5029: The Windows Firewall Service failed to initialize the driver. The service will continue to enforce the current policy.
- 5030: The Windows Firewall Service failed to start.
- 5032: Windows Firewall was unable to notify the user that it blocked an application from accepting incoming connections on the network.
- 5033: The Windows Firewall Driver has started successfully.
- 5034: The Windows Firewall Driver has been stopped.
- 5035: The Windows Firewall Driver failed to start.
- 5037: The Windows Firewall Driver detected critical runtime error. Terminating.
- 5058: Key file operation.
- 5059: Key migration operation.
The recommended state for this setting is: `Success and Failure`.</t>
  </si>
  <si>
    <t>This subcategory reports on violations of integrity of the security subsystem. Events for this subcategory include:
- 4612: Internal resources allocated for the queuing of audit messages have been exhausted, leading to the loss of some audits.
- 4615: Invalid use of LPC port.
- 4618: A monitored security event pattern has occurred.
- 4816: RPC detected an integrity violation while decrypting an incoming message.
- 5038: Code integrity determined that the image hash of a file is not valid. The file could be corrupt due to unauthorized modification or the invalid hash could indicate a potential disk device error.
- 5056: A cryptographic self test was performed.
- 5057: A cryptographic primitive operation failed.
- 5060: Verification operation failed.
- 5061: Cryptographic operation.
- 5062: A kernel-mode cryptographic self test was performed.
The recommended state for this setting is: `Success and Failure`.</t>
  </si>
  <si>
    <t>18.10.13.3</t>
  </si>
  <si>
    <t>AC-6(10)</t>
  </si>
  <si>
    <t>Least Privilege | Prohibit Non-privileged Users from Executing Privileged Functions</t>
  </si>
  <si>
    <t>18.10.15.2</t>
  </si>
  <si>
    <t>Event Logging</t>
  </si>
  <si>
    <t>18.10.16</t>
  </si>
  <si>
    <t>18.10.16.7</t>
  </si>
  <si>
    <t>CM-7</t>
  </si>
  <si>
    <t>Least Functionality</t>
  </si>
  <si>
    <t>18.10.16.1</t>
  </si>
  <si>
    <t>18.10.16.4</t>
  </si>
  <si>
    <t>18.10.16.5</t>
  </si>
  <si>
    <t>18.10.16.6</t>
  </si>
  <si>
    <t>SI-4</t>
  </si>
  <si>
    <t>System Monitoring</t>
  </si>
  <si>
    <t>18.10.16.3</t>
  </si>
  <si>
    <t>18.10.18</t>
  </si>
  <si>
    <t>18.10.18.2</t>
  </si>
  <si>
    <t>18.10.18.3</t>
  </si>
  <si>
    <t>This policy setting controls the ability to override malware scans when the following conditions are true:
1. installing an archive file
2. using a local manifest
3. via command line arguments
The recommended state for this setting is: `Disabled`.</t>
  </si>
  <si>
    <t>18.10.18.4</t>
  </si>
  <si>
    <t>Users should not have the ability to override malware scans.</t>
  </si>
  <si>
    <t>Users will not have the ability to override malware scans when installing an archived file.</t>
  </si>
  <si>
    <t>To establish the recommended configuration via GP, set the following UI path to `Disabled`:
```
Computer Configuration\Policies\Administrative Templates\Windows Components\Desktop App Installer\Enable App Installer Local Archive Malware Scan Override
```
**Note:** This Group Policy path is provided by the Group Policy template `DesktopAppInstaller.admx/adml` that is included with the Microsoft Windows 11 Release 24H2 Administrative Templates (or newer).</t>
  </si>
  <si>
    <t>18.10.18.5</t>
  </si>
  <si>
    <t>This policy setting controls whether Windows Package Manager validates the Microsoft Store certificate hash to match a known Microsoft Store certificate when it initiates a connection to the Microsoft Store source.
The recommended state for this setting is: `Disabled`.</t>
  </si>
  <si>
    <t>18.10.18.6</t>
  </si>
  <si>
    <t>It is important to validate that the Microsoft Store source is not spoofed.</t>
  </si>
  <si>
    <t>Source certificate validation by Windows Package Manager cannot be bypassed when a connection is initiated to the Microsoft Store.</t>
  </si>
  <si>
    <t>To establish the recommended configuration via GP, set the following UI path to `Disabled`:
```
Computer Configuration\Policies\Administrative Templates\Windows Components\Enable App Installer Microsoft Store Source Certificate Validation Bypass
```
**Note:** This Group Policy path is provided by the Group Policy template `DesktopAppInstaller.admx/adml` that is included with the Microsoft Windows 11 Release 24H2 Administrative Templates (or newer).</t>
  </si>
  <si>
    <t>Audit Log Storage Capacity</t>
  </si>
  <si>
    <t>18.10.26.1</t>
  </si>
  <si>
    <t>18.10.26.1.1</t>
  </si>
  <si>
    <t>18.10.26.1.2</t>
  </si>
  <si>
    <t>18.10.26.2</t>
  </si>
  <si>
    <t>18.10.26.2.1</t>
  </si>
  <si>
    <t>18.10.26.2.2</t>
  </si>
  <si>
    <t>18.10.26.3</t>
  </si>
  <si>
    <t>18.10.26.3.1</t>
  </si>
  <si>
    <t>18.10.26.3.2</t>
  </si>
  <si>
    <t>18.10.26.4</t>
  </si>
  <si>
    <t>18.10.26.4.1</t>
  </si>
  <si>
    <t>18.10.26.4.2</t>
  </si>
  <si>
    <t>SI-16</t>
  </si>
  <si>
    <t>Memory Protection</t>
  </si>
  <si>
    <t>This policy setting determines whether files that are sourced from insecure locations are tagged with Mark of the Web (MOTW).
The recommended state for this setting is: `Disabled`.</t>
  </si>
  <si>
    <t>18.10.29</t>
  </si>
  <si>
    <t>18.10.29.2</t>
  </si>
  <si>
    <t>MOTW is an important security feature that ensures files from insecure locations are treated with extra caution and are tagged with MOTW. If files are left untagged, users and computers could be exposed to security risks.</t>
  </si>
  <si>
    <t>To establish the recommended configuration via GP, set the following UI path to `Disabled`:
```
Computer Configuration\Policies\Administrative Templates\Windows Components\File Explorer\Do not apply the Mark of the Web tag to files copied from insecure sources
```
**Note:** This Group Policy path is provided by the Group Policy template `Explorer.admx/adml` that is included with the Microsoft Windows 11 Release 24H2 Administrative Templates (or newer).</t>
  </si>
  <si>
    <t>18.10.29.3</t>
  </si>
  <si>
    <t>18.10.29.4</t>
  </si>
  <si>
    <t>18.10.29.5</t>
  </si>
  <si>
    <t>CM-7(5)</t>
  </si>
  <si>
    <t>Least Functionality | Authorized Software — Allow-by-exception</t>
  </si>
  <si>
    <t>This setting manages a user's ability to install unsigned Windows App packages. 
The recommended state for this setting is: `Enabled`.
**Note:** Unsigned Windows App packages will require an explicit allow per install if this setting is disabled.</t>
  </si>
  <si>
    <t>18.10.4</t>
  </si>
  <si>
    <t>18.10.4.2</t>
  </si>
  <si>
    <t>In a corporate managed environment, application installations should be managed centrally by IT staff, not by end users.</t>
  </si>
  <si>
    <t>Standard users will not be able to install unsigned packaged Microsoft Store Apps, unless they are explicitly permitted by other policies.</t>
  </si>
  <si>
    <t>To establish the recommended configuration via GP, set the following UI path to `Enabled`:
```
Computer Configuration\Policies\Administrative Templates\Windows Components\App Package Deployment\Not allow per-user unsigned packages to install by default (requires explicitly allow per install)
```
**Note:** This Group Policy path is provided by the Group Policy template `AppxPackageManager.admx/adml` that is included with the Microsoft Windows 11 Release 24H2 Administrative Templates (or newer).</t>
  </si>
  <si>
    <t>18.10.42.1</t>
  </si>
  <si>
    <t>Malicious Code Protection</t>
  </si>
  <si>
    <t>18.10.43</t>
  </si>
  <si>
    <t>18.10.43.16</t>
  </si>
  <si>
    <t>This policy setting controls whether Microsoft Defender Antivirus exclusions are visible to local users on the system.
The recommended state for this setting is: `Enabled`.</t>
  </si>
  <si>
    <t>18.10.43.17</t>
  </si>
  <si>
    <t>Only administrators should be able to view and manage Microsoft Defender Antivirus exclusions.</t>
  </si>
  <si>
    <t>Local users will not be able to view Microsoft Defender Antivirus exclusions.</t>
  </si>
  <si>
    <t>To establish the recommended configuration via GP, set the following UI path to `Enabled`:
```
Computer Configuration\Policies\Administrative Templates\Windows Components\Microsoft Defender Antivirus\Control whether exclusions are visible to local users
```
**Note:** This Group Policy path is provided by the Group Policy template `WindowsDefender.admx/adml` that is included with the Microsoft Windows 11 Release 24H2 Administrative Templates (or newer).</t>
  </si>
  <si>
    <t>This policy setting configures whether Real-time Protection and Security Intelligence Updates are enabled during the Out of Box experience (OOBE).
The recommended state for this setting is: `Enabled`.</t>
  </si>
  <si>
    <t>18.10.43.10</t>
  </si>
  <si>
    <t>18.10.43.10.1</t>
  </si>
  <si>
    <t>Critical Windows zero-day patch updates should be applied during OOBE to help mitigate against malicious attacks.</t>
  </si>
  <si>
    <t>To establish the recommended configuration via GP, set the following UI path to `Enabled`:
```
Computer Configuration\Policies\Administrative Templates\Windows Components\Microsoft Defender Antivirus\Real-Time Protection\Configure real-time protection and Security Intelligence Updates during OOBE
```
**Note:** This Group Policy path is provided by the Group Policy template `WindowsDefender.admx/adml` that is included with the Microsoft Windows 11 Release 24H2 Administrative Templates (or newer).</t>
  </si>
  <si>
    <t>18.10.43.10.2</t>
  </si>
  <si>
    <t>18.10.43.10.3</t>
  </si>
  <si>
    <t>18.10.43.10.4</t>
  </si>
  <si>
    <t>18.10.43.10.5</t>
  </si>
  <si>
    <t>This policy setting configures the Brute-Force Protection feature in Microsoft Defender Antivirus. Brute-Force Protection can detect and block attempts to forcibly initiate sign-ins and sessions.
The recommended state for this setting is: `Enabled: Audit`. Configuring this setting to `Block` also conforms to the benchmark.
**Note:** Configuring the value to either `Default` or `Off` does **not** conform to this benchmark.
**Note #2:** This setting's name is duplicated in the _Remote Encryption Protection_ section, but they configure two different behaviors.</t>
  </si>
  <si>
    <t>18.10.43.11.1.1</t>
  </si>
  <si>
    <t>18.10.43.11.1.1.2</t>
  </si>
  <si>
    <t>This feature assists with mitigating brute force attempts by detecting and blocking unauthorized sign-ins and sessions.</t>
  </si>
  <si>
    <t>Legitimate sign-ins and sessions could be detected or blocked by this feature if too many failed attempts are detected.</t>
  </si>
  <si>
    <t>To establish the recommended configuration via GP, set the following UI path to `Enabled: Audit` or higher:
```
Computer Configuration\Policies\Administrative Templates\Windows Components\Microsoft Defender Antivirus\Remediation\Behavioral Network Blocks\Brute-Force Protection\Configure Remote Encryption Protection Mode
```
**Note:** This Group Policy path is provided by the Group Policy template `WindowsDefender.admx/adml` that is included with the Microsoft Windows 11 Release 24H2 Administrative Templates (or newer).</t>
  </si>
  <si>
    <t>This policy setting manages whether or not Microsoft Defender Antivirus scans excluded files and directories when running a Quick Scan.
The recommended state for this setting is: `Enabled: 1`.</t>
  </si>
  <si>
    <t>18.10.43.13</t>
  </si>
  <si>
    <t>18.10.43.13.1</t>
  </si>
  <si>
    <t>The Real-time Protection feature excludes some files and directories for contextual reasons. This setting ensures that these are scanned during a Quick Scan.</t>
  </si>
  <si>
    <t>A Quick Scan could take longer when including the contextually excluded files and directories.</t>
  </si>
  <si>
    <t>To establish the recommended configuration via GP, set the following UI path to `Enabled: 1`:
```
Computer Configuration\Policies\Administrative Templates\Windows Components\Microsoft Defender Antivirus\Scan\Scan excluded files and directories during quick scans
```
**Note:** This Group Policy path is provided by the Group Policy template `WindowsDefender.admx/adml` that is included with the Microsoft Windows 11 Release 24H2 Administrative Templates (or newer).</t>
  </si>
  <si>
    <t>MP-7</t>
  </si>
  <si>
    <t>Media Use</t>
  </si>
  <si>
    <t>18.10.43.13.2</t>
  </si>
  <si>
    <t>18.10.43.13.3</t>
  </si>
  <si>
    <t>This policy setting configures the number of days after the last scan (of any type) before an aggressive Quick Scan is automatically triggered.
The recommended state for this setting is: `Enabled: 7` days.</t>
  </si>
  <si>
    <t>18.10.43.13.4</t>
  </si>
  <si>
    <t>Antivirus scans should be performed on a regular basis so that malicious software can be detected and remediated before malicious activity occurs.</t>
  </si>
  <si>
    <t>This setting should have no adverse effect on the system.</t>
  </si>
  <si>
    <t>To establish the recommended configuration via GP, set the following UI path to `Enabled: 7` days:
```
Computer Configuration\Policies\Administrative Templates\Windows Components\Microsoft Defender Antivirus\Scan\Trigger a quick scan after X days without any scans
```
**Note:** This Group Policy path is provided by the Group Policy template `WindowsDefender.admx/adml` that is included with the Microsoft Windows 11 Release 24H2 Administrative Templates (or newer).</t>
  </si>
  <si>
    <t>18.10.43.13.5</t>
  </si>
  <si>
    <t>This policy setting controls whether Microsoft Defender Antivirus Endpoint Detection and Response (EDR) is enabled in block mode (passive remediation).
The recommended state for this setting is: `Enabled`.
**Note:** EDR in block mode is only available in Microsoft Defender for Endpoint Plan 2.
**Note #2:** This setting is available with Microsoft Defender Antivirus platform release v4.18.2202.X and newer.</t>
  </si>
  <si>
    <t>18.10.43.4</t>
  </si>
  <si>
    <t>18.10.43.4.1</t>
  </si>
  <si>
    <t>When Microsoft Defender Antivirus is not the primary antivirus product and is running in passive mode, EDR in block mode provides added protection against malicious artifacts.</t>
  </si>
  <si>
    <t>If Microsoft Defender Antivirus is running EDR will be enabled in block mode. If the system does not have Microsoft Defender Antivirus installed and running, then this setting will have no effect.</t>
  </si>
  <si>
    <t>To establish the recommended configuration via GP, set the following UI path to `Enabled`:
```
Computer Configuration\Policies\Administrative Templates\Windows Components\Microsoft Defender Antivirus\Features\Enable EDR in block mode
```
**Note:** This Group Policy path is provided by the Group Policy template `WindowsDefender.admx/adml` that is included with the Microsoft Windows 11 Release 24H2 Administrative Templates (or newer).</t>
  </si>
  <si>
    <t>This policy setting configures a local override for the configuration to join Microsoft Active Protection Service (MAPS), which Microsoft renamed to _Windows Defender Antivirus Cloud Protection Service_ and then _Microsoft Defender Antivirus Cloud Protection Service_.
The recommended state for this setting is: `Disabled`.</t>
  </si>
  <si>
    <t>18.10.43.5</t>
  </si>
  <si>
    <t>18.10.43.5.1</t>
  </si>
  <si>
    <t>18.10.43.6.1</t>
  </si>
  <si>
    <t>18.10.43.6.1.1</t>
  </si>
  <si>
    <t>This policy setting sets the Attack Surface Reduction rules.
The recommended state for this setting is: 
`26190899-1602-49e8-8b27-eb1d0a1ce869 - 1` (Block Office communication application from creating child processes)
`3b576869-a4ec-4529-8536-b80a7769e899 - 1` (Block Office applications from creating executable content)
`56a863a9-875e-4185-98a7-b882c64b5ce5 - 1` (Block abuse of exploited vulnerable signed drivers)
`5beb7efe-fd9a-4556-801d-275e5ffc04cc - 1` (Block execution of potentially obfuscated scripts)
`75668c1f-73b5-4cf0-bb93-3ecf5cb7cc84 - 1` (Block Office applications from injecting code into other processes)
`7674ba52-37eb-4a4f-a9a1-f0f9a1619a2c - 1` (Block Adobe Reader from creating child processes)
`9e6c4e1f-7d60-472f-ba1a-a39ef669e4b2 - 1` (Block credential stealing from the Windows local security authority subsystem (lsass.exe))
`b2b3f03d-6a65-4f7b-a9c7-1c7ef74a9ba4 - 1` (Block untrusted and unsigned processes that run from USB)
`be9ba2d9-53ea-4cdc-84e5-9b1eeee46550 - 1` (Block executable content from email client and webmail)
`d3e037e1-3eb8-44c8-a917-57927947596d - 1` (Block JavaScript or VBScript from launching downloaded executable content)
`d4f940ab-401b-4efc-aadc-ad5f3c50688a - 1` (Block Office applications from creating child processes)
`e6db77e5-3df2-4cf1-b95a-636979351e5b - 1` (Block persistence through WMI event subscription)
**Note:** More information on ASR rules can be found at the following link: [Use Attack surface reduction rules to prevent malware infection | Microsoft Docs](https://docs.microsoft.com/en-us/windows/security/threat-protection/windows-defender-exploit-guard/attack-surface-reduction-exploit-guard)</t>
  </si>
  <si>
    <t>18.10.43.6.1.2</t>
  </si>
  <si>
    <t>To establish the recommended configuration via GP, set the following UI path so that `26190899-1602-49e8-8b27-eb1d0a1ce869`, `3b576869-a4ec-4529-8536-b80a7769e899`, `56a863a9-875e-4185-98a7-b882c64b5ce5`, `5beb7efe-fd9a-4556-801d-275e5ffc04cc`, `75668c1f-73b5-4cf0-bb93-3ecf5cb7cc84`, `7674ba52-37eb-4a4f-a9a1-f0f9a1619a2c`, `9e6c4e1f-7d60-472f-ba1a-a39ef669e4b2`, `b2b3f03d-6a65-4f7b-a9c7-1c7ef74a9ba4`, `be9ba2d9-53ea-4cdc-84e5-9b1eeee46550`, `d3e037e1-3eb8-44c8-a917-57927947596d`, `d4f940ab-401b-4efc-aadc-ad5f3c50688a`, and `e6db77e5-3df2-4cf1-b95a-636979351e5b` are each set to a value of `1`:
```
Computer Configuration\Policies\Administrative Templates\Windows Components\Microsoft Defender Antivirus\Microsoft Defender Exploit Guard\Attack Surface Reduction\Configure Attack Surface Reduction rules: Set the state for each ASR rule
```
**Note:** This Group Policy path may not exist by default. It is provided by the Group Policy template `WindowsDefender.admx/adml` that is included with the Microsoft Windows 10 Release 1709 Administrative Templates (or newer).</t>
  </si>
  <si>
    <t>SC-7(3)</t>
  </si>
  <si>
    <t>Boundary Protection | Access Points</t>
  </si>
  <si>
    <t>18.10.43.6.3</t>
  </si>
  <si>
    <t>18.10.43.6.3.1</t>
  </si>
  <si>
    <t>18.10.43.7</t>
  </si>
  <si>
    <t>18.10.43.7.1</t>
  </si>
  <si>
    <t>18.10.51</t>
  </si>
  <si>
    <t>18.10.51.1</t>
  </si>
  <si>
    <t>18.10.57.2</t>
  </si>
  <si>
    <t>18.10.57.2.2</t>
  </si>
  <si>
    <t>18.10.57.3.11</t>
  </si>
  <si>
    <t>18.10.57.3.11.1</t>
  </si>
  <si>
    <t>18.10.57.3.11.2</t>
  </si>
  <si>
    <t>18.10.57.3.3</t>
  </si>
  <si>
    <t>18.10.57.3.3.3</t>
  </si>
  <si>
    <t>AC-17(6)</t>
  </si>
  <si>
    <t>Remote Access | Protection of Mechanism Information</t>
  </si>
  <si>
    <t>18.10.57.3.9</t>
  </si>
  <si>
    <t>18.10.57.3.9.1</t>
  </si>
  <si>
    <t>18.10.57.3.9.2</t>
  </si>
  <si>
    <t>This policy setting specifies whether to require the use of a specific security layer to secure communications between clients and RD Session Host servers during Remote Desktop Protocol (RDP) connections.
The recommended state for this setting is: `Enabled: SSL`.
**Note:** In spite of this setting being labeled _SSL_, it is actually enforcing Transport Layer Security (TLS), not the older and less secure, Secure Socket Layer (SSL) protocol.</t>
  </si>
  <si>
    <t>18.10.57.3.9.3</t>
  </si>
  <si>
    <t>The native RDP encryption is now considered a weak protocol, so enforcing the use of stronger TLS encryption for all RDP communications between clients and RD Session Host servers is preferred.</t>
  </si>
  <si>
    <t>TLS will be required to authenticate to the RD Session Host server. If TLS is not supported, the connection fails.
**Note:** By default, this setting will use a self-signed certificate for RDP connections. If your organization has established the use of a Public Key Infrastructure (PKI) for SSL/TLS encryption, then we recommend that you also configure the _Server authentication certificate template_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
**Note #2:**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</si>
  <si>
    <t>18.10.57.3.9.4</t>
  </si>
  <si>
    <t>18.10.57.3.9.5</t>
  </si>
  <si>
    <t>CM-10</t>
  </si>
  <si>
    <t>Software Usage Restrictions</t>
  </si>
  <si>
    <t>18.10.58.1</t>
  </si>
  <si>
    <t>This policy setting controls whether RSS feeds can be authenticated using the Basic authentication scheme over an unencrypted HTTP connection.
A developer cannot change this setting through the Feed APIs.
The recommended state for this setting is: `Disabled`.</t>
  </si>
  <si>
    <t>18.10.58.2</t>
  </si>
  <si>
    <t>Allowing RSS feeds to use Basic authentication over HTTP will transmit user credentials in plain text, where they could be intercepted en route by a malicious user.</t>
  </si>
  <si>
    <t>To establish the recommended configuration via GP, set the following UI path to `Disabled`:
```
Computer Configuration\Administrative Templates\Windows Components\RSS Feeds\Turn on Basic feed authentication over HTTP
```
**Note:** This Group Policy path is provided by the Group Policy template `InetRes.admx/adml` that is included with the Microsoft Windows 7 &amp; Server 2008 R2 Administrative Templates (or newer).</t>
  </si>
  <si>
    <t>18.10.59</t>
  </si>
  <si>
    <t>18.10.59.3</t>
  </si>
  <si>
    <t>18.10.6</t>
  </si>
  <si>
    <t>18.10.6.1</t>
  </si>
  <si>
    <t>18.10.76.2</t>
  </si>
  <si>
    <t>18.10.76.2.1</t>
  </si>
  <si>
    <t>18.10.8</t>
  </si>
  <si>
    <t>18.10.8.2</t>
  </si>
  <si>
    <t>18.10.8.3</t>
  </si>
  <si>
    <t>AC-2(9)</t>
  </si>
  <si>
    <t>Account Management | Restrictions on Use of Shared and Group Accounts</t>
  </si>
  <si>
    <t xml:space="preserve">Device Lock </t>
  </si>
  <si>
    <t>18.10.82</t>
  </si>
  <si>
    <t>18.10.82.2</t>
  </si>
  <si>
    <t>This policy setting controls whether `winlogon`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
The recommended state for this setting is: `Disabled`.</t>
  </si>
  <si>
    <t>18.10.82.1</t>
  </si>
  <si>
    <t>MPR is a legacy utility that provides notifications to registered credential managers or network providers when there is a logon event, or a password change event. Although MPR can be used by legitimate applications, the user's password field of these notifications should be empty to prevent abuse by attackers.</t>
  </si>
  <si>
    <t>To establish the recommended configuration via GP, set the following UI path to `Disabled`:
```
Computer Configuration\Policies\Administrative Templates\Windows Components\Windows Logon Options\Configure the transmission of the user's password in the content of MPR notifications sent by winlogon.
```
**Note:** This Group Policy path may not exist by default. It is provided by the Group Policy template `WinLogon.admx/adml` that is included with the Microsoft Windows 11 Release 22H2 Administrative Templates v1.0 (or newer).
**Note #2:** This setting was initially released with the Windows 11 Release 22H2 Administrative Templates, named _Enable MPR notifications for the system_. It was renamed starting with the Windows 11 Release 24H2 Administrative Templates.</t>
  </si>
  <si>
    <t>18.10.89.1</t>
  </si>
  <si>
    <t>18.10.89.1.1</t>
  </si>
  <si>
    <t>18.10.89.1.2</t>
  </si>
  <si>
    <t>18.10.89.1.3</t>
  </si>
  <si>
    <t>18.10.89.2</t>
  </si>
  <si>
    <t>18.10.89.2.1</t>
  </si>
  <si>
    <t>18.10.89.2.3</t>
  </si>
  <si>
    <t>SC-7(21)</t>
  </si>
  <si>
    <t>Boundary Protection | Isolation of System Components</t>
  </si>
  <si>
    <t>18.10.89.2.4</t>
  </si>
  <si>
    <t>18.10.9.1</t>
  </si>
  <si>
    <t>18.10.9.1.1</t>
  </si>
  <si>
    <t>RA-5</t>
  </si>
  <si>
    <t>Vulnerability Monitoring and Scanning</t>
  </si>
  <si>
    <t>18.10.93.1</t>
  </si>
  <si>
    <t>18.10.93.1.1</t>
  </si>
  <si>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
After you configure this policy setting to Enabled, select one of the following four options in the Configure Automatic Updates Properties dialog box to specify how the service will work:
- 2 - Notify for download and auto install _(Notify before downloading any updates)_
- 3 - Auto download and notify for install _(Download the updates automatically and notify when they are ready to be installed.) (Default setting)_
- 4 - Auto download and schedule the install _(Automatically download updates and install them on the schedule specified below.))_
- 5 - Allow local admin to choose setting _(Leave decision on above choices up to the local Administrators (Not Recommended))_
The recommended state for this setting is: `Enabled`.
**Note:** The sub-setting "_Configure automatic updating:_" has 4 possible values – all of them are valid depending on specific organizational needs, however if feasible we suggest using a value of `4 - Auto download and schedule the install`. This suggestion is not a scored requirement.
**Note #2:** Organizations that utilize a third-party solution for patching may choose to exempt themselves from this recommendation, and instead configure it to `Disabled` so that the native Windows Update mechanism does not interfere with the third-party patching process.</t>
  </si>
  <si>
    <t>18.10.93.2</t>
  </si>
  <si>
    <t>18.10.93.2.1</t>
  </si>
  <si>
    <t>18.10.93.2.2</t>
  </si>
  <si>
    <t>This policy setting manages which updates that are received prior to the update being released.
**Dev Channel:** Ideal for highly technical users. Insiders in the Dev Channel will receive builds from our active development branch that is earliest in a development cycle. These builds are not matched to a specific Windows 10 release.
**Beta Channel:** Ideal for feature explorers who want to see upcoming Windows 10 features. Your feedback will be especially important here as it will help our engineers ensure key issues are fixed before a major release.
**Release Preview Channel (default):**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
The recommended state for this setting is: `Disabled`.
**Note:** Preview Build enrollment requires a telemetry level setting of 2 or higher and your domain registered on insider.windows.com. For additional information on Preview Builds, see: [Managing preview builds across your organization - Windows Insider Program | Microsoft Learn](https://learn.microsoft.com/en-us/windows-insider/business/manage-builds).</t>
  </si>
  <si>
    <t>18.10.93.4</t>
  </si>
  <si>
    <t>18.10.93.4.1</t>
  </si>
  <si>
    <t>18.10.93.4.2</t>
  </si>
  <si>
    <t>18.10.93.4.3</t>
  </si>
  <si>
    <t>To establish the recommended configuration via GP, set the following UI path to `Enabled:0 days`:
 ```
Computer Configuration\Policies\Administrative Templates\Windows Components\Windows Update\Manage updates offered from Windows Update\Select when Quality Updates are received
```
**Note:** This Group Policy path may not exist by default. It is provided by the Group Policy template `WindowsUpdate.admx/adml` that is included with the Microsoft Windows 10 Release 1607 &amp; Server 2016 Administrative Templates (or newer).</t>
  </si>
  <si>
    <t>18.4</t>
  </si>
  <si>
    <t>18.5</t>
  </si>
  <si>
    <t>AC-2(5)</t>
  </si>
  <si>
    <t>Account Management | Inactivity Logout</t>
  </si>
  <si>
    <t>SC-7(12)</t>
  </si>
  <si>
    <t>Boundary Protection | Host-based Protection</t>
  </si>
  <si>
    <t>AC-18</t>
  </si>
  <si>
    <t>Wireless Access</t>
  </si>
  <si>
    <t>Although this "legacy" setting traditionally applied to the use of Internet Connection Sharing (ICS) in Windows 2000, Windows XP &amp; Server 2003, this setting now freshly applies to the Mobile Hotspot feature in Windows 10 &amp; Server 2016.
The recommended state for this setting is: `Enabled`.
**Warning:**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Learn](https://learn.microsoft.com/en-us/windows/security/application-security/application-isolation/microsoft-defender-application-guard/faq-md-app-guard#how-can-i-disable-portions-of-internet-connection-service--ics--without-breaking-application-guard-).</t>
  </si>
  <si>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
The recommended state for this setting is: `Enabled`.</t>
  </si>
  <si>
    <t>18.6.4.4</t>
  </si>
  <si>
    <t>This policy setting determines if the DNS client will perform name resolution over Multicast DNS (mDNS). mDNS performs local network name and service discoveries without the need for central DNS. 
The recommended state for this setting is: `Disabled`.</t>
  </si>
  <si>
    <t>An attacker can listen on a network over UDP port 5353 and respond to them, tricking the host into thinking that it knows the location of the requested system.</t>
  </si>
  <si>
    <t>To establish the recommended configuration via GP, set the following UI path to `Disabled`:
```
Computer Configuration\Policies\Administrative Templates\Network\DNS Client\Configure multicast DNS (mDNS) protocol
```
**Note:** This Group Policy path is provided by the Group Policy template `DnsClient.admx/adml` that is included with the Microsoft Windows 11 Release 24H2 Administrative Templates (or newer).</t>
  </si>
  <si>
    <t>This policy setting determines whether the Server Message Block (SMB) server will log events when the SMB client doesn't support encryption.
Enabling this will create event log entries in **Applications and Services Logs\Microsoft\Windows\SMBClient\Audit**, with Event ID **31998**.
The recommended state for this setting is: `Enabled`.</t>
  </si>
  <si>
    <t>18.6.7</t>
  </si>
  <si>
    <t>18.6.7.1</t>
  </si>
  <si>
    <t>Organizations should be aware of all unencrypted SMB traffic in their environment. Older SMB protocols that do not use encryption can make an environment susceptible to many types of attacks, including SMB interception attacks.</t>
  </si>
  <si>
    <t>All SMB traffic that is unencrypted will be logged as an event.</t>
  </si>
  <si>
    <t>To establish the recommended configuration via GP, set the following UI path to `Enabled`:
```
Computer Configuration\Policies\Administrative Templates\Network\Lanman Server\Audit client does not support encryption
```
**Note:** This Group Policy path may not exist by default. It is provided by the Group Policy template `LanmanServer.admx/adml` that is included with the Microsoft Windows 11 Release 24H2 Administrative Templates (or newer).</t>
  </si>
  <si>
    <t>This policy setting determines whether the Server Message Block (SMB) server will log events when the SMB client doesn't support signing.
Enabling this will create event log entries in **Applications and Services Logs\Microsoft\Windows\SMBClient\Audit**, with Event ID **31999**.
The recommended state for this setting is: `Enabled`.</t>
  </si>
  <si>
    <t>18.6.7.2</t>
  </si>
  <si>
    <t>Organizations should be aware of all unsigned SMB traffic in their environment. Older SMB protocols that do not use signing can make an environment susceptible to many types of attacks, including SMB interception attacks.</t>
  </si>
  <si>
    <t>All SMB traffic that is unsigned will be logged as an event.</t>
  </si>
  <si>
    <t>To establish the recommended configuration via GP, set the following UI path to `Enabled`:
```
Computer Configuration\Policies\Administrative Templates\Network\Lanman Server\Audit client does not support signing
```
**Note:** This Group Policy path may not exist by default. It is provided by the Group Policy template `LanmanServer.admx/adml` that is included with the Microsoft Windows 11 Release 24H2 Administrative Templates (or newer).</t>
  </si>
  <si>
    <t>This policy determines whether the Server Message Block (SMB) server will log events when the client is logged on as guest account.
Enabling this will create event log entries in **Applications and Service Logs\Microsoft\Windows\SMBServer\Security**, with Event IDs **3023**, **31017**, **31018**, and **31022**.
The recommended state for this setting is: `Enabled`.</t>
  </si>
  <si>
    <t>18.6.7.3</t>
  </si>
  <si>
    <t>Insecure guest logons can be used by file servers to allow unauthenticated access to shared folders.</t>
  </si>
  <si>
    <t>All insecure guest logons will be logged as an event.</t>
  </si>
  <si>
    <t>To establish the recommended configuration via GP, set the following UI path to `Enabled`:
```
Computer Configuration\Policies\Administrative Templates\Network\Lanman Server\Audit insecure guest logon
```
**Note:** This Group Policy path may not exist by default. It is provided by the Group Policy template `LanmanServer.admx/adml` that is included with the Microsoft Windows 11 Release 24H2 Administrative Templates (or newer).</t>
  </si>
  <si>
    <t>This policy settings controls whether the SMB server will use remote mailslots over the computer browser service. The remote mailslots protocol is an old, simple, unreliable, and insecure inter-process communication method. 
The recommended state for this setting is: `Disabled`.</t>
  </si>
  <si>
    <t>18.6.7.5</t>
  </si>
  <si>
    <t>Remote mailslots is a legacy protocol that uses SMBv1 to function. This protocol is linked to known vulnerabilities, such as denial of service, buffer overflow, and remote code execution attacks.</t>
  </si>
  <si>
    <t>If the remote mailslots feature was in operation, it will no longer function.</t>
  </si>
  <si>
    <t>To establish the recommended configuration via GP, set the following UI path to `Disabled`:
```
Computer Configuration\Policies\Administrative Templates\Network\Lanman Server\Enable remote mailslots
```
**Note:** A reboot is required after the setting is applied.
**Note #2:** This Group Policy path may not exist by default. It is provided by the Group Policy template `LanmanServer.admx/adml` that is included with the Microsoft Windows 11 Release 24H2 Administrative Templates (or newer).</t>
  </si>
  <si>
    <t>This policy settings controls the minimum version of Server Message Block (SMB) protocol that can be used on the system.
The recommended state for this setting is: `Enabled: 3.1.1`.
**Note:** This group policy setting does not prevent the use of SMBv1 if it is installed and enabled on the system. If the following recommendations are configured as prescribed in this benchmark, SMBv1 will be disabled on the system: _Configure SMB v1 client driver_ and _Configure SMB v1 server_.</t>
  </si>
  <si>
    <t>18.6.7.6</t>
  </si>
  <si>
    <t>The newer, more modern version of SMB (v3) is supported and available on all currently supported Microsoft Windows OSes. SMBv1 is no longer enabled by default due to its security risks, and although SMBv2 is more robust than v1, it does not support encryption like its successor.</t>
  </si>
  <si>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</si>
  <si>
    <t>To establish the recommended configuration via GP, set the following UI path to `Enabled: 3.1.1`:
```
Computer Configuration\Policies\Administrative Templates\Network\Lanman Server\Mandate the minimum version of SMB
```
**Note:** This Group Policy path may not exist by default. It is provided by the Group Policy template `LanmanServer.admx/adml` that is included with the Microsoft Windows 11 Release 24H2 Administrative Templates (or newer).</t>
  </si>
  <si>
    <t>SC-7(20)</t>
  </si>
  <si>
    <t>Boundary Protection | Dynamic Isolation and Segregation</t>
  </si>
  <si>
    <t>This policy settings configures the Server Message Block (SMB) server authentication rate limiter. The authentication rate limiter is a feature of SMB that is designed to address brute force attacks.
The recommended state for this setting is: `Enabled`.</t>
  </si>
  <si>
    <t>18.6.7.4</t>
  </si>
  <si>
    <t>Authentication rate limiter considerably reduces the risk of brute force attacks by implementing a 2-second delay (default) between each failed NTLM or PKU2U-based authentication attempt. 
[According to Microsoft](https://learn.microsoft.com/en-us/windows-server/storage/file-server/configure-smb-authentication-rate-limiter?tabs=powershell#how-smb-authentication-rate-limiter-works), if an attacker sends 300 brute force attempts per second from a client for 5 minutes which equals 90,000 passwords, the same number of attempts would now take 50 hours or more.</t>
  </si>
  <si>
    <t>To establish the recommended configuration via GP, set the following UI path to `Enabled`:
```
Computer Configuration\Policies\Administrative Templates\Network\Lanman Server\Enable authentication rate limiter
```
**Note:** This Group Policy path may not exist by default. It is provided by the Group Policy template `LanmanServer.admx/adml` that is included with the Microsoft Windows 11 Release 24H2 Administrative Templates (or newer).</t>
  </si>
  <si>
    <t>This policy settings configures the SMB server invalid authentication delay value in milliseconds. 
The recommended state for this setting is: `Enabled: 2000` or more.</t>
  </si>
  <si>
    <t>18.6.7.7</t>
  </si>
  <si>
    <t>None - 2,000 milliseconds (2 seconds) is the default behavior.</t>
  </si>
  <si>
    <t>To establish the recommended configuration via GP, set the following UI path to `Enabled: 2000` or more:
```
Computer Configuration\Policies\Administrative Templates\Network\Lanman Server\Set authentication rate limiter delay (milliseconds)
```
**Note:** This Group Policy path may not exist by default. It is provided by the Group Policy template `LanmanServer.admx/adml` that is included with the Microsoft Windows 11 Release 24H2 Administrative Templates (or newer).</t>
  </si>
  <si>
    <t>This policy determines whether the Server Message Block (SMB) client will log events when the client is logged on as guest account.
Enabling this will create event log entries in **Applications and Service Logs\Microsoft\Windows\SMBClient\Security**, with Event IDs **3023**, **31017**, **31018**, and **31022**.
The recommended state for this setting is: `Enabled`.</t>
  </si>
  <si>
    <t>To establish the recommended configuration via GP, set the following UI path to `Enabled`:
```
Computer Configuration\Policies\Administrative Templates\Network\Lanman Workstation\Audit insecure guest logon
```
**Note:** This Group Policy path may not exist by default. It is provided by the Group Policy template `LanmanWorkstation.admx/adml` that is included with the Microsoft Windows 11 Release 24H2 Administrative Templates (or newer).</t>
  </si>
  <si>
    <t>This policy setting determines whether the Server Message Block (SMB) client will log events when the SMB server doesn't support encryption.
Enabling this will create event log entries in **Applications and Services Logs\Microsoft\Windows\SMBServer\Audit**, with Event ID **3021**.
The recommended state for this setting is: `Enabled`.</t>
  </si>
  <si>
    <t>18.6.8.2</t>
  </si>
  <si>
    <t>To establish the recommended configuration via GP, set the following UI path to `Enabled`:
```
Computer Configuration\Policies\Administrative Templates\Network\Lanman Workstation\Audit server does not support encryption
```
**Note:** This Group Policy path may not exist by default. It is provided by the Group Policy template `LanmanWorkstation.admx/adml` that is included with the Microsoft Windows 11 Release 24H2 Administrative Templates (or newer).</t>
  </si>
  <si>
    <t>This policy setting determines whether the Server Message Block (SMB) client will log events when the SMB server doesn't support signing.
Enabling this will create event log entries in **Applications and Services Logs\Microsoft\Windows\SMBServer\Audit**, with Event ID **3022**.
The recommended state for this setting is: `Enabled`.</t>
  </si>
  <si>
    <t>18.6.8.3</t>
  </si>
  <si>
    <t>To establish the recommended configuration via GP, set the following UI path to `Enabled`:
```
Computer Configuration\Policies\Administrative Templates\Network\Lanman Workstation\Audit server does not support signing
```
**Note:** This Group Policy path may not exist by default. It is provided by the Group Policy template `LanmanWorkstation.admx/adml` that is included with the Microsoft Windows 11 Release 24H2 Administrative Templates (or newer).</t>
  </si>
  <si>
    <t>This policy setting controls whether the SMB client will require encryption.
The recommended state for this setting is: `Enabled`.
**Warning:** The SMB server must support and have SMB encryption enabled (requires SMB v3.0 or later).</t>
  </si>
  <si>
    <t>18.6.8.7</t>
  </si>
  <si>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</si>
  <si>
    <t>To establish the recommended configuration via GP, set the following UI path to `Enabled`:
```
Computer Configuration\Policies\Administrative Templates\Network\Lanman Workstation\Require Encryption
```
**Note:** This Group Policy path may not exist by default. It is provided by the Group Policy template `LanmanWorkstation.admx/adml` that is included with the Microsoft Windows 11 Release 24H2 Administrative Templates (or newer).</t>
  </si>
  <si>
    <t>This policy settings controls whether the SMB client will use remote mailslots over Multiple UNC Provider (MUP). The remote mailslots protocol is an old, simple, unreliable, and insecure inter-process communication method. 
The recommended state for this setting is: `Disabled`.</t>
  </si>
  <si>
    <t>18.6.8.5</t>
  </si>
  <si>
    <t>To establish the recommended configuration via GP, set the following UI path to `Disabled`:
```
Computer Configuration\Policies\Administrative Templates\Network\Lanman Workstation\Enable remote mailslots
```
**Note:** A reboot is required after the setting is applied.
**Note #2:** This Group Policy path may not exist by default. It is provided by the Group Policy template `LanmanWorkstation.admx/adml` that is included with the Microsoft Windows 11 Release 24H2 Administrative Templates (or newer).</t>
  </si>
  <si>
    <t>18.6.8.6</t>
  </si>
  <si>
    <t>If older legacy (unsupported) Windows OSes that do not support SMB v3.1.1 are present in the environment, this setting may affect backward compatibility with them. For example, Windows 8.1 and Windows Server 2012 R2 and older. This setting may also affect connecting to third-party devices and appliances that do not support SMB v3.1.1.</t>
  </si>
  <si>
    <t>To establish the recommended configuration via GP, set the following UI path to `Enabled: 3.1.1`:
```
Computer Configuration\Policies\Administrative Templates\Network\Lanman Workstation\Mandate the minimum version of SMB
```
**Note:** This Group Policy path may not exist by default. It is provided by the Group Policy template `LanmanWorkstation.admx/adml` that is included with the Microsoft Windows 11 Release 24H2 Administrative Templates (or newer).</t>
  </si>
  <si>
    <t>18.6.8.4</t>
  </si>
  <si>
    <t>AC-6(8)</t>
  </si>
  <si>
    <t>Least Privilege | Privilege Levels for Code Execution</t>
  </si>
  <si>
    <t>18.7</t>
  </si>
  <si>
    <t>18.7.12</t>
  </si>
  <si>
    <t>18.7.13</t>
  </si>
  <si>
    <t>IA-3(1)</t>
  </si>
  <si>
    <t>Device Identification and Authentication | Cryptographic Bidirectional Authentication</t>
  </si>
  <si>
    <t>CM-8</t>
  </si>
  <si>
    <t>System Component Inventory</t>
  </si>
  <si>
    <t>This policy setting configures the Windows LAPS Password Settings policy for password age.
Because attackers can crack passwords, the more frequently the password is changed the less opportunity an attacker has to use a cracked password.
The recommended state for this setting is: `Enabled: 30 or fewer`.
**Note:** Organizations that utilize third-party commercial software to manage unique &amp; complex local Administrator passwords on domain members may opt to disregard these LAPS recommendations.
**Note #2:** Windows LAPS does not support standalone computers - they must be joined to an Active Directory domain or Entra ID (formerly Azure Active Directory).</t>
  </si>
  <si>
    <t>CP-9</t>
  </si>
  <si>
    <t>System Backup</t>
  </si>
  <si>
    <t>To establish the recommended configuration via GP, set the following UI path to `Enabled`:
```
Computer Configuration\Policies\Administrative Templates\System\LAPS\Do not allow password expiration time longer than required by policy
```
**Note:** This Group Policy path may not exist by default. It is provided by the Group Policy template `LAPS.admx/adml` that is included with the Microsoft Windows 11 Release 23H2 Administrative Templates v2.0 (or newer). 
**Note #2:**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</si>
  <si>
    <t>To establish the recommended configuration via GP, set the following UI path to `Disabled`:
```
Computer Configuration\Policies\Administrative Templates\System\Local Security Authority\Allow Custom SSPs and APs to be loaded into LSASS
```
**Note:** This Group Policy path may not exist by default. It is provided by the Group Policy template `LocalSecurityAuthority.admx/adml` that is included with the Microsoft Windows 11 Release 22H2 Administrative Templates v1.0 (or newer).</t>
  </si>
  <si>
    <t>This policy setting determines whether the Domain Controller (DC) location algorithm uses NetBIOS-based discovery for the Domain Controller's location.
The recommended state for this setting is: `Enabled`.</t>
  </si>
  <si>
    <t>18.9.30.1</t>
  </si>
  <si>
    <t>18.9.30.1.1</t>
  </si>
  <si>
    <t>NetBIOS is considered insecure because it doesn't perform authentication, and can allow remote attackers to trigger a denial of service by sending spoofed Name Conflicts or Name Release datagrams. This is also known as NetBIOS Name Server Protocol Spoofing.</t>
  </si>
  <si>
    <t>To establish the recommended configuration via GP, set the following UI path to `Enabled`:
```
Computer Configuration\Policies\Administrative Templates\System\Net Logon\DC Locator DNS Records\Block NetBIOS-based discovery for domain controller location
```
**Note:** This Group Policy path is provided by the Group Policy template `Netlogon.admx/adml` that is included with the Microsoft Windows 11 Release 24H2 Administrative Templates (or newer).</t>
  </si>
  <si>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
This policy setting can cause a specific issue with _1-way_ forest trusts if it is applied to the _trusting_ domain DCs (see Microsoft [KB3073942](https://support.microsoft.com/en-us/kb/3073942)), so we do not recommend applying it to Domain Controllers.
**Note:** This policy will not be in effect until the system is rebooted.
The recommended state for this setting is: `Enabled`.</t>
  </si>
  <si>
    <t>This policy setting determines which RPC methods can be used to change passwords stored in the Security Account Manager (SAM).
The recommended state for this setting is: `Enabled: Block all change password RPC methods`.</t>
  </si>
  <si>
    <t>18.9.39</t>
  </si>
  <si>
    <t>18.9.39.3</t>
  </si>
  <si>
    <t>User passwords stored in the SAM should only be changed from a Domain Controller using secure methods.</t>
  </si>
  <si>
    <t>To establish the recommended configuration via GP, set the following UI path to `Enabled: Block all change password RPC methods`:
```
Computer Configuration\Policies\Administrative Templates\System\Security Account Manager\Configure SAM change password RPC methods policy
```
**Note:** This Group Policy path is provided by the Group Policy template `SAM.admx/adml` that is included with the Microsoft Windows 11 Release 24H2 Administrative Templates (or newer).</t>
  </si>
  <si>
    <t>AU-8</t>
  </si>
  <si>
    <t>Time Stamps</t>
  </si>
  <si>
    <t>18.9.51.1</t>
  </si>
  <si>
    <t>19.7.44</t>
  </si>
  <si>
    <t>19.7.44.1</t>
  </si>
  <si>
    <t>CM-6b</t>
  </si>
  <si>
    <t>AC-2</t>
  </si>
  <si>
    <t>This security setting is used by Credential Manager during Backup and Restore. No accounts should have this user right, as it is only assigned to Winlogon. Users' saved credentials might be compromised if this user right is assigned to other entities.
The recommended state for this setting is: `No One`.</t>
  </si>
  <si>
    <t>This policy setting allows other users on the network to connect to the computer and is required by various network protocols that include Server Message Block (SMB)-based protocols, NetBIOS, Common Internet File System (CIFS), and Component Object Model Plus (COM+).
The recommended state for this setting _on Member Servers_ is: `Administrators, Authenticated Users`.</t>
  </si>
  <si>
    <t>Users who can connect from their computer to the network can access resources on target computers for which they have permission. For example, the **Access this computer from the network** user right is required for users to connect to shared printers and folders. If this user right is assigned to the `Everyone` group, then anyone will be able to read the files in those shared folders. However, this situation is unlikely for new installations of Windows Server 2003 with Service Pack 1 (SP1), because the default share and NTFS permissions in Windows Server 2003 do not include the `Everyone` group. This vulnerability may have a higher level of risk for computers that you upgrade from Windows NT 4.0 or Windows 2000, because the default permissions for these operating systems are not as restrictive as the default permissions in Windows Server 2003.</t>
  </si>
  <si>
    <t>To establish the recommended configuration via GP, configure the following UI path to `Administrators, Authenticated Users`:
 ```
Computer Configuration\Policies\Windows Settings\Security Settings\Local Policies\User Rights Assignment\Access this computer from the network
```</t>
  </si>
  <si>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
The recommended state for this setting _on Member Servers_ is: `Administrators`.
**Note:** This user right should generally be restricted to the `Administrators` group. Assign this user right to the `Backup Operators` group if your organization requires that they have this capability.</t>
  </si>
  <si>
    <t>To establish the recommended configuration via GP, configure the following UI path to `Administrators`:
 ```
Computer Configuration\Policies\Windows Settings\Security Settings\Local Policies\User Rights Assignment\Allow log on locally
```</t>
  </si>
  <si>
    <t>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`Administrators` group or use the Restricted Groups feature to ensure that no user accounts are part of the `Remote Desktop Users` group.
Restrict this user right to the `Administrators` group, and possibly the `Remote Desktop Users` group, to prevent unwanted users from gaining access to computers on your network by means of the Remote Assistance feature.
The recommended state for this setting _on Member Servers_ is: `Administrators, Remote Desktop Users`.
**Note:** The above lists are to be treated as whitelists, which implies that the above principals need not be present for assessment of this recommendation to pass.
**Note #2:** In all versions of Windows Server prior to Server 2008 R2, **Remote Desktop Services** was known as **Terminal Services**, so you should substitute the older term if comparing against an older OS.
**Note #3:** A Member Server that holds the _Remote Desktop Services_ Role with _Remote Desktop Connection Broker_ Role Service will require a special exception to this recommendation, to allow the `Authenticated Users` group to be granted this user right.</t>
  </si>
  <si>
    <t>To establish the recommended configuration via GP, configure the following UI path to `Administrators, Remote Desktop Users`:
 ```
Computer Configuration\Policies\Windows Settings\Security Settings\Local Policies\User Rights Assignment\Allow log on through Remote Desktop Services
```</t>
  </si>
  <si>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
Symbolic links can potentially expose security vulnerabilities in applications that are not designed to use them. For this reason, the privilege for creating symbolic links should only be assigned to trusted users. By default, only `Administrators` can create symbolic links.
The recommended state for this setting _on Member Servers_ is: `Administrators` and (when the _Hyper-V_ Role is installed) `NT VIRTUAL MACHINE\Virtual Machines`.</t>
  </si>
  <si>
    <t>To implement the recommended configuration state, configure the following UI path to `Administrators` and (when the _Hyper-V_ Role is installed) `NT VIRTUAL MACHINE\Virtual Machines`:
 ```
Computer Configuration\Policies\Windows Settings\Security Settings\Local Policies\User Rights Assignment\Create symbolic links
```</t>
  </si>
  <si>
    <t>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**Access this computer from the network** user right if an account is subject to both policies.
The recommended state for this setting _on Member Servers_ is to include: `Guests, Local account and member of Administrators group`.
**Caution:** Configuring a standalone (non-domain-joined) server as described above may result in an inability to remotely administer the server.
**Note:** The security identifier `Local account and member of Administrators group` is not available in Server 2008 R2 and Server 2012 (non-R2) unless [MSKB 2871997](http://support.microsoft.com/kb/2871997) has been installed.
**Note #2:**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`Local account and member of Administrators group` from this User Right Assignment. Using a domain-hosted service account is strongly preferred over making an exception to this rule, where possible.</t>
  </si>
  <si>
    <t>To establish the recommended configuration via GP, configure the following UI path to include `Guests, Local account and member of Administrators group`:
```
Computer Configuration\Policies\Windows Settings\Security Settings\Local Policies\User Rights Assignment\Deny access to this computer from the network
```</t>
  </si>
  <si>
    <t>To establish the recommended configuration via GP, configure the following UI path to `Guests, Local account`:
```
Computer Configuration\Policies\Windows Settings\Security Settings\Local Policies\User Rights Assignment\Deny log on through Remote Desktop Services
```</t>
  </si>
  <si>
    <t>This policy setting allows users to change the Trusted for Delegation setting on a computer object in Active Directory. Abuse of this privilege could allow unauthorized users to impersonate other users on the network.
The recommended state for this setting _on Member Servers_ is: `No One`.
**Note:** This user right is considered a "sensitive privilege" for the purposes of auditing.</t>
  </si>
  <si>
    <t>To establish the recommended configuration via GP, configure the following UI path to `No One`:
 ```
Computer Configuration\Policies\Windows Settings\Security Settings\Local Policies\User Rights Assignment\Enable computer and user accounts to be trusted for delegation
```</t>
  </si>
  <si>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
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
Also, a user can impersonate an access token if any of the following conditions exist:
- The access token that is being impersonated is for this user.
- The user, in this logon session, logged on to the network with explicit credentials to create the access token.
- The requested level is less than Impersonate, such as Anonymous or Identify.
An attacker with the **Impersonate a client after authentication** user right could create a service, trick a client to make them connect to the service, and then impersonate that client to elevate the attacker's level of access to that of the client.
The recommended state for this setting _on Member Servers_ is: `Administrators, LOCAL SERVICE, NETWORK SERVICE, SERVICE` and (when the _Web Server (IIS)_ Role with _Web Services_ Role Service is installed) `IIS_IUSRS`.
**Note:** This user right is considered a "sensitive privilege" for the purposes of auditing.
**Note #2:** A Member Server with Microsoft SQL Server _and_ its optional "Integration Services" component installed will require a special exception to this recommendation for additional SQL-generated entries to be granted this user right.</t>
  </si>
  <si>
    <t>To establish the recommended configuration via GP, configure the following UI path to `Administrators, LOCAL SERVICE, NETWORK SERVICE, SERVICE` and (when the _Web Server (IIS)_ Role with _Web Services_ Role Service is installed) `IIS_IUSRS`:
 ```
Computer Configuration\Policies\Windows Settings\Security Settings\Local Policies\User Rights Assignment\Impersonate a client after authentication
```</t>
  </si>
  <si>
    <t>This policy setting determines which users can change the auditing options for files and directories and clear the Security log.
The recommended state for this setting _on Member Servers_ is: `Administrators`.
**Note:** This user right is considered a "sensitive privilege" for the purposes of auditing.</t>
  </si>
  <si>
    <t>To establish the recommended configuration via GP, configure the following UI path to `Administrators`:
 ```
Computer Configuration\Policies\Windows Settings\Security Settings\Local Policies\User Rights Assignment\Manage auditing and security log
```</t>
  </si>
  <si>
    <t>AC-6(3)</t>
  </si>
  <si>
    <t>Least Privilege | Network Access to Privileged Commands</t>
  </si>
  <si>
    <t>AC-6(7)</t>
  </si>
  <si>
    <t>Least Privilege | Review of User Privileges</t>
  </si>
  <si>
    <t>IA-2(2)</t>
  </si>
  <si>
    <t>Identification and Authentication (Organizational Users) | Multi-factor Authentication to Non-privileged Accounts</t>
  </si>
  <si>
    <t>AC-2(12)</t>
  </si>
  <si>
    <t>Account Management | Account Monitoring for Atypical Usage</t>
  </si>
  <si>
    <t>This setting determines if online identities are able to authenticate to this computer.
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
With PKU2U, a new extension was introduced to the Negotiate authentication package, `Spnego.dll`. In previous versions of Windows, Negotiate decided whether to use Kerberos or NTLM for authentication. The extension SSP for Negotiate, `Negoexts.dll`, which is treated as an authentication protocol by Windows, supports Microsoft SSPs including PKU2U.
When computers are configured to accept authentication requests by using online IDs, `Negoexts.dll`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
The recommended state for this setting is: `Disabled`.
**Note:** If a hybrid environment is used, and PKU2U is `Disabled`, Remote Desktop connections from a hybrid joined system to a hybrid joined system will fail.
**Note #2:** If the failover clustering role is installed, and PKU2U is `Disabled`, failover clustering will not function properly.</t>
  </si>
  <si>
    <t>The strength of each encryption algorithm varies from one to the next, choosing stronger algorithms will reduce the risk of compromise however doing so may cause issues when the computer attempts to authenticate with systems that do not support them.</t>
  </si>
  <si>
    <t>2.3.11.12</t>
  </si>
  <si>
    <t>2.3.11.14</t>
  </si>
  <si>
    <t>To establish the recommended configuration via GP, set the following UI path to `Audit all` or higher:
```
Computer Configuration\Policies\Windows Settings\Security Settings\Local Policies\Security Options\Network security: Restrict NTLM: Outgoing NTLM traffic to remote servers
```</t>
  </si>
  <si>
    <t>This policy setting determines the level of data encryption that is requested on behalf of clients that issue LDAP BIND requests.
The recommended state for this setting is: `Negotiate sealing`. Configuring this setting to `Require sealing` also conforms to the Benchmark.
**Note:** This policy setting does not have any impact on LDAP simple bind (`ldap_simple_bind`) or LDAP simple bind through SSL (`ldap_simple_bind_s`).</t>
  </si>
  <si>
    <t>None - this is the default behavior. 
However, if this setting is configured to _require_ LDAP encryption on the server, then it must also be configured to _require_ on the client. If it is not configured on the client, it will not be able to communicate with the server, which could cause features to fail, including user authentication, Group Policy, and logon scripts. This is because the caller will be told that the LDAP BIND command request failed.</t>
  </si>
  <si>
    <t>To establish the recommended configuration via GP, set the following UI path to `Negotiate sealing` or higher:
```
Computer Configuration\Policies\Windows Settings\Security Settings\Local Policies\Security Options\Network security: LDAP client encryption requirements
```</t>
  </si>
  <si>
    <t>SC-29(1)</t>
  </si>
  <si>
    <t>Heterogeneity | Virtualization Techniques</t>
  </si>
  <si>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
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
The recommended state for this setting is: `Disabled`.</t>
  </si>
  <si>
    <t>If the firewall is turned off all traffic will be able to access the system and an attacker may be more easily able to remotely exploit a weakness in a network service.</t>
  </si>
  <si>
    <t>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Properties\Domain Profile\Firewall state
```</t>
  </si>
  <si>
    <t>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Properties\Domain Profile\Inbound connections
```</t>
  </si>
  <si>
    <t>Firewall notifications can be complex and may confuse the end users, who would not be able to address the alert.</t>
  </si>
  <si>
    <t>To establish the recommended configuration via GP, set the following UI path to `No`:
 ```
Computer Configuration\Policies\Windows Settings\Security Settings\Windows Defender Firewall with Advanced Security\Windows Defender Firewall with Advanced Security\Windows Defender Firewall Properties\Domain Profile\Settings Customize\Display a notification
```</t>
  </si>
  <si>
    <t>If Windows Firewall events are not recorded it may be difficult or impossible for Administrators to analyze system issues or unauthorized activities of malicious users. 
Microsoft stores all firewall events as one file on the system (`pfirewall.log`). To improve logging, separate each firewall profile (domain, private, public) into its own distinct log file (`domainfw.log`, `privatefw.log`, `publicfw.log`) for better organization and identification of specific issues within each profile.</t>
  </si>
  <si>
    <t>To establish the recommended configuration via GP, set the following UI path to `%SystemRoot%\System32\logfiles\firewall\domainfw.log`:
```
Computer Configuration\Policies\Windows Settings\Security Settings\Windows Defender Firewall with Advanced Security\Windows Defender Firewall with Advanced Security\Windows Defender Firewall Properties\Domain Profile\Logging Customize\Name
```</t>
  </si>
  <si>
    <t>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Properties\Domain Profile\Logging Customize\Size limit (KB)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</si>
  <si>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Properties\Domain Profile\Logging Customize\Log dropped packets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</si>
  <si>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Properties\Domain Profile\Logging Customize\Log successful connections
```</t>
  </si>
  <si>
    <t>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Properties\Private Profile\Firewall state
```</t>
  </si>
  <si>
    <t>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Properties\Private Profile\Inbound connections
```</t>
  </si>
  <si>
    <t>To establish the recommended configuration via GP, set the following UI path to `No`:
 ```
Computer Configuration\Policies\Windows Settings\Security Settings\Windows Defender Firewall with Advanced Security\Windows Defender Firewall with Advanced Security\Windows Defender Firewall Properties\Private Profile\Settings Customize\Display a notification
```</t>
  </si>
  <si>
    <t>To establish the recommended configuration via GP, set the following UI path to `%SystemRoot%\System32\logfiles\firewall\privatefw.log`:
```
Computer Configuration\Policies\Windows Settings\Security Settings\Windows Defender Firewall with Advanced Security\Windows Defender Firewall with Advanced Security\Windows Defender Firewall Properties\Private Profile\Logging Customize\Name
```</t>
  </si>
  <si>
    <t>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Properties\Private Profile\Logging Customize\Size limit (KB)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</si>
  <si>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Properties\Private Profile\Logging Customize\Log dropped packets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</si>
  <si>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Properties\Private Profile\Logging Customize\Log successful connections
```</t>
  </si>
  <si>
    <t>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Properties\Public Profile\Firewall state
```</t>
  </si>
  <si>
    <t>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Properties\Public Profile\Inbound connections
```</t>
  </si>
  <si>
    <t>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Customize\Display a notification
```</t>
  </si>
  <si>
    <t>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Customize\Apply local firewall rules
```</t>
  </si>
  <si>
    <t>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Customize\Apply local connection security rules
```</t>
  </si>
  <si>
    <t>To establish the recommended configuration via GP, set the following UI path to `%SystemRoot%\System32\logfiles\firewall\publicfw.log`:
```
Computer Configuration\Policies\Windows Settings\Security Settings\Windows Defender Firewall with Advanced Security\Windows Defender Firewall with Advanced Security\Windows Defender Firewall Properties\Public Profile\Logging Customize\Name
```</t>
  </si>
  <si>
    <t>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Properties\Public Profile\Logging Customize\Size limit (KB)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</si>
  <si>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Properties\Public Profile\Logging Customize\Log dropped packets
```</t>
  </si>
  <si>
    <t>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Properties\Public Profile\Logging Customize\Log successful connections
```</t>
  </si>
  <si>
    <t>WIN2025-004</t>
  </si>
  <si>
    <t>WIN2025-006</t>
  </si>
  <si>
    <t>WIN2025-007</t>
  </si>
  <si>
    <t>WIN2025-008</t>
  </si>
  <si>
    <t>WIN2025-009</t>
  </si>
  <si>
    <t>WIN2025-010</t>
  </si>
  <si>
    <t>WIN2025-011</t>
  </si>
  <si>
    <t>WIN2025-012</t>
  </si>
  <si>
    <t>WIN2025-013</t>
  </si>
  <si>
    <t>WIN2025-014</t>
  </si>
  <si>
    <t>WIN2025-015</t>
  </si>
  <si>
    <t>WIN2025-016</t>
  </si>
  <si>
    <t>WIN2025-017</t>
  </si>
  <si>
    <t>WIN2025-018</t>
  </si>
  <si>
    <t>WIN2025-019</t>
  </si>
  <si>
    <t>WIN2025-020</t>
  </si>
  <si>
    <t>WIN2025-021</t>
  </si>
  <si>
    <t>WIN2025-022</t>
  </si>
  <si>
    <t>WIN2025-023</t>
  </si>
  <si>
    <t>WIN2025-024</t>
  </si>
  <si>
    <t>WIN2025-025</t>
  </si>
  <si>
    <t>WIN2025-026</t>
  </si>
  <si>
    <t>WIN2025-027</t>
  </si>
  <si>
    <t>WIN2025-028</t>
  </si>
  <si>
    <t>WIN2025-029</t>
  </si>
  <si>
    <t>WIN2025-030</t>
  </si>
  <si>
    <t>WIN2025-031</t>
  </si>
  <si>
    <t>WIN2025-032</t>
  </si>
  <si>
    <t>WIN2025-033</t>
  </si>
  <si>
    <t>WIN2025-034</t>
  </si>
  <si>
    <t>WIN2025-035</t>
  </si>
  <si>
    <t>WIN2025-036</t>
  </si>
  <si>
    <t>WIN2025-037</t>
  </si>
  <si>
    <t>WIN2025-038</t>
  </si>
  <si>
    <t>WIN2025-039</t>
  </si>
  <si>
    <t>WIN2025-040</t>
  </si>
  <si>
    <t>WIN2025-041</t>
  </si>
  <si>
    <t>WIN2025-042</t>
  </si>
  <si>
    <t>WIN2025-043</t>
  </si>
  <si>
    <t>WIN2025-044</t>
  </si>
  <si>
    <t>WIN2025-045</t>
  </si>
  <si>
    <t>WIN2025-046</t>
  </si>
  <si>
    <t>WIN2025-047</t>
  </si>
  <si>
    <t>WIN2025-048</t>
  </si>
  <si>
    <t>WIN2025-049</t>
  </si>
  <si>
    <t>WIN2025-050</t>
  </si>
  <si>
    <t>WIN2025-051</t>
  </si>
  <si>
    <t>WIN2025-052</t>
  </si>
  <si>
    <t>WIN2025-053</t>
  </si>
  <si>
    <t>WIN2025-054</t>
  </si>
  <si>
    <t>WIN2025-055</t>
  </si>
  <si>
    <t>WIN2025-056</t>
  </si>
  <si>
    <t>WIN2025-057</t>
  </si>
  <si>
    <t>WIN2025-058</t>
  </si>
  <si>
    <t>WIN2025-059</t>
  </si>
  <si>
    <t>WIN2025-060</t>
  </si>
  <si>
    <t>WIN2025-061</t>
  </si>
  <si>
    <t>WIN2025-062</t>
  </si>
  <si>
    <t>WIN2025-063</t>
  </si>
  <si>
    <t>WIN2025-064</t>
  </si>
  <si>
    <t>WIN2025-065</t>
  </si>
  <si>
    <t>WIN2025-066</t>
  </si>
  <si>
    <t>WIN2025-067</t>
  </si>
  <si>
    <t>WIN2025-068</t>
  </si>
  <si>
    <t>WIN2025-069</t>
  </si>
  <si>
    <t>WIN2025-070</t>
  </si>
  <si>
    <t>WIN2025-071</t>
  </si>
  <si>
    <t>WIN2025-072</t>
  </si>
  <si>
    <t>WIN2025-073</t>
  </si>
  <si>
    <t>WIN2025-074</t>
  </si>
  <si>
    <t>WIN2025-075</t>
  </si>
  <si>
    <t>WIN2025-076</t>
  </si>
  <si>
    <t>WIN2025-077</t>
  </si>
  <si>
    <t>WIN2025-078</t>
  </si>
  <si>
    <t>WIN2025-079</t>
  </si>
  <si>
    <t>WIN2025-080</t>
  </si>
  <si>
    <t>WIN2025-081</t>
  </si>
  <si>
    <t>WIN2025-082</t>
  </si>
  <si>
    <t>WIN2025-083</t>
  </si>
  <si>
    <t>WIN2025-084</t>
  </si>
  <si>
    <t>WIN2025-085</t>
  </si>
  <si>
    <t>WIN2025-086</t>
  </si>
  <si>
    <t>WIN2025-087</t>
  </si>
  <si>
    <t>WIN2025-088</t>
  </si>
  <si>
    <t>WIN2025-089</t>
  </si>
  <si>
    <t>WIN2025-090</t>
  </si>
  <si>
    <t>WIN2025-091</t>
  </si>
  <si>
    <t>WIN2025-092</t>
  </si>
  <si>
    <t>WIN2025-093</t>
  </si>
  <si>
    <t>WIN2025-094</t>
  </si>
  <si>
    <t>WIN2025-095</t>
  </si>
  <si>
    <t>WIN2025-096</t>
  </si>
  <si>
    <t>WIN2025-097</t>
  </si>
  <si>
    <t>WIN2025-098</t>
  </si>
  <si>
    <t>WIN2025-099</t>
  </si>
  <si>
    <t>WIN2025-100</t>
  </si>
  <si>
    <t>WIN2025-101</t>
  </si>
  <si>
    <t>WIN2025-102</t>
  </si>
  <si>
    <t>WIN2025-103</t>
  </si>
  <si>
    <t>WIN2025-104</t>
  </si>
  <si>
    <t>WIN2025-105</t>
  </si>
  <si>
    <t>WIN2025-106</t>
  </si>
  <si>
    <t>WIN2025-107</t>
  </si>
  <si>
    <t>WIN2025-108</t>
  </si>
  <si>
    <t>WIN2025-109</t>
  </si>
  <si>
    <t>WIN2025-110</t>
  </si>
  <si>
    <t>WIN2025-111</t>
  </si>
  <si>
    <t>WIN2025-112</t>
  </si>
  <si>
    <t>WIN2025-113</t>
  </si>
  <si>
    <t>WIN2025-114</t>
  </si>
  <si>
    <t>WIN2025-115</t>
  </si>
  <si>
    <t>WIN2025-116</t>
  </si>
  <si>
    <t>WIN2025-117</t>
  </si>
  <si>
    <t>WIN2025-118</t>
  </si>
  <si>
    <t>WIN2025-119</t>
  </si>
  <si>
    <t>WIN2025-120</t>
  </si>
  <si>
    <t>WIN2025-121</t>
  </si>
  <si>
    <t>WIN2025-122</t>
  </si>
  <si>
    <t>WIN2025-123</t>
  </si>
  <si>
    <t>WIN2025-124</t>
  </si>
  <si>
    <t>WIN2025-125</t>
  </si>
  <si>
    <t>WIN2025-126</t>
  </si>
  <si>
    <t>WIN2025-127</t>
  </si>
  <si>
    <t>WIN2025-128</t>
  </si>
  <si>
    <t>WIN2025-129</t>
  </si>
  <si>
    <t>WIN2025-130</t>
  </si>
  <si>
    <t>WIN2025-131</t>
  </si>
  <si>
    <t>WIN2025-132</t>
  </si>
  <si>
    <t>WIN2025-133</t>
  </si>
  <si>
    <t>WIN2025-134</t>
  </si>
  <si>
    <t>WIN2025-135</t>
  </si>
  <si>
    <t>WIN2025-136</t>
  </si>
  <si>
    <t>WIN2025-137</t>
  </si>
  <si>
    <t>WIN2025-138</t>
  </si>
  <si>
    <t>WIN2025-139</t>
  </si>
  <si>
    <t>WIN2025-140</t>
  </si>
  <si>
    <t>WIN2025-141</t>
  </si>
  <si>
    <t>WIN2025-142</t>
  </si>
  <si>
    <t>WIN2025-143</t>
  </si>
  <si>
    <t>WIN2025-144</t>
  </si>
  <si>
    <t>WIN2025-145</t>
  </si>
  <si>
    <t>WIN2025-146</t>
  </si>
  <si>
    <t>WIN2025-147</t>
  </si>
  <si>
    <t>WIN2025-148</t>
  </si>
  <si>
    <t>WIN2025-149</t>
  </si>
  <si>
    <t>WIN2025-150</t>
  </si>
  <si>
    <t>WIN2025-151</t>
  </si>
  <si>
    <t>WIN2025-152</t>
  </si>
  <si>
    <t>WIN2025-153</t>
  </si>
  <si>
    <t>WIN2025-154</t>
  </si>
  <si>
    <t>WIN2025-155</t>
  </si>
  <si>
    <t>WIN2025-156</t>
  </si>
  <si>
    <t>WIN2025-157</t>
  </si>
  <si>
    <t>WIN2025-158</t>
  </si>
  <si>
    <t>WIN2025-159</t>
  </si>
  <si>
    <t>WIN2025-160</t>
  </si>
  <si>
    <t>WIN2025-161</t>
  </si>
  <si>
    <t>WIN2025-162</t>
  </si>
  <si>
    <t>WIN2025-163</t>
  </si>
  <si>
    <t>WIN2025-164</t>
  </si>
  <si>
    <t>WIN2025-165</t>
  </si>
  <si>
    <t>WIN2025-166</t>
  </si>
  <si>
    <t>WIN2025-167</t>
  </si>
  <si>
    <t>WIN2025-168</t>
  </si>
  <si>
    <t>WIN2025-169</t>
  </si>
  <si>
    <t>WIN2025-170</t>
  </si>
  <si>
    <t>WIN2025-171</t>
  </si>
  <si>
    <t>WIN2025-172</t>
  </si>
  <si>
    <t>WIN2025-173</t>
  </si>
  <si>
    <t>WIN2025-174</t>
  </si>
  <si>
    <t>WIN2025-175</t>
  </si>
  <si>
    <t>WIN2025-176</t>
  </si>
  <si>
    <t>WIN2025-177</t>
  </si>
  <si>
    <t>WIN2025-178</t>
  </si>
  <si>
    <t>WIN2025-179</t>
  </si>
  <si>
    <t>WIN2025-180</t>
  </si>
  <si>
    <t>WIN2025-181</t>
  </si>
  <si>
    <t>WIN2025-182</t>
  </si>
  <si>
    <t>WIN2025-183</t>
  </si>
  <si>
    <t>WIN2025-184</t>
  </si>
  <si>
    <t>WIN2025-185</t>
  </si>
  <si>
    <t>WIN2025-186</t>
  </si>
  <si>
    <t>WIN2025-187</t>
  </si>
  <si>
    <t>WIN2025-188</t>
  </si>
  <si>
    <t>WIN2025-189</t>
  </si>
  <si>
    <t>WIN2025-190</t>
  </si>
  <si>
    <t>WIN2025-191</t>
  </si>
  <si>
    <t>WIN2025-192</t>
  </si>
  <si>
    <t>WIN2025-193</t>
  </si>
  <si>
    <t>WIN2025-194</t>
  </si>
  <si>
    <t>WIN2025-195</t>
  </si>
  <si>
    <t>WIN2025-196</t>
  </si>
  <si>
    <t>WIN2025-197</t>
  </si>
  <si>
    <t>WIN2025-198</t>
  </si>
  <si>
    <t>WIN2025-199</t>
  </si>
  <si>
    <t>WIN2025-200</t>
  </si>
  <si>
    <t>WIN2025-201</t>
  </si>
  <si>
    <t>WIN2025-202</t>
  </si>
  <si>
    <t>WIN2025-203</t>
  </si>
  <si>
    <t>WIN2025-204</t>
  </si>
  <si>
    <t>WIN2025-205</t>
  </si>
  <si>
    <t>WIN2025-206</t>
  </si>
  <si>
    <t>WIN2025-207</t>
  </si>
  <si>
    <t>WIN2025-208</t>
  </si>
  <si>
    <t>WIN2025-209</t>
  </si>
  <si>
    <t>WIN2025-210</t>
  </si>
  <si>
    <t>WIN2025-211</t>
  </si>
  <si>
    <t>WIN2025-212</t>
  </si>
  <si>
    <t>WIN2025-213</t>
  </si>
  <si>
    <t>WIN2025-214</t>
  </si>
  <si>
    <t>WIN2025-215</t>
  </si>
  <si>
    <t>WIN2025-216</t>
  </si>
  <si>
    <t>WIN2025-217</t>
  </si>
  <si>
    <t>WIN2025-218</t>
  </si>
  <si>
    <t>WIN2025-219</t>
  </si>
  <si>
    <t>WIN2025-220</t>
  </si>
  <si>
    <t>WIN2025-221</t>
  </si>
  <si>
    <t>WIN2025-222</t>
  </si>
  <si>
    <t>WIN2025-223</t>
  </si>
  <si>
    <t>WIN2025-224</t>
  </si>
  <si>
    <t>WIN2025-225</t>
  </si>
  <si>
    <t>WIN2025-226</t>
  </si>
  <si>
    <t>WIN2025-227</t>
  </si>
  <si>
    <t>WIN2025-228</t>
  </si>
  <si>
    <t>WIN2025-229</t>
  </si>
  <si>
    <t>WIN2025-230</t>
  </si>
  <si>
    <t>WIN2025-231</t>
  </si>
  <si>
    <t>WIN2025-232</t>
  </si>
  <si>
    <t>WIN2025-233</t>
  </si>
  <si>
    <t>WIN2025-234</t>
  </si>
  <si>
    <t>WIN2025-235</t>
  </si>
  <si>
    <t>WIN2025-236</t>
  </si>
  <si>
    <t>WIN2025-237</t>
  </si>
  <si>
    <t>WIN2025-238</t>
  </si>
  <si>
    <t>WIN2025-239</t>
  </si>
  <si>
    <t>WIN2025-240</t>
  </si>
  <si>
    <t>WIN2025-241</t>
  </si>
  <si>
    <t>WIN2025-242</t>
  </si>
  <si>
    <t>WIN2025-243</t>
  </si>
  <si>
    <t>WIN2025-244</t>
  </si>
  <si>
    <t>WIN2025-245</t>
  </si>
  <si>
    <t>WIN2025-246</t>
  </si>
  <si>
    <t>WIN2025-247</t>
  </si>
  <si>
    <t>WIN2025-248</t>
  </si>
  <si>
    <t>WIN2025-249</t>
  </si>
  <si>
    <t>WIN2025-250</t>
  </si>
  <si>
    <t>WIN2025-251</t>
  </si>
  <si>
    <t>WIN2025-252</t>
  </si>
  <si>
    <t>WIN2025-253</t>
  </si>
  <si>
    <t>WIN2025-254</t>
  </si>
  <si>
    <t>WIN2025-255</t>
  </si>
  <si>
    <t>WIN2025-256</t>
  </si>
  <si>
    <t>WIN2025-257</t>
  </si>
  <si>
    <t>WIN2025-258</t>
  </si>
  <si>
    <t>WIN2025-259</t>
  </si>
  <si>
    <t>WIN2025-260</t>
  </si>
  <si>
    <t>WIN2025-261</t>
  </si>
  <si>
    <t>WIN2025-262</t>
  </si>
  <si>
    <t>WIN2025-263</t>
  </si>
  <si>
    <t>WIN2025-264</t>
  </si>
  <si>
    <t>WIN2025-265</t>
  </si>
  <si>
    <t>WIN2025-266</t>
  </si>
  <si>
    <t>WIN2025-267</t>
  </si>
  <si>
    <t>WIN2025-268</t>
  </si>
  <si>
    <t>WIN2025-269</t>
  </si>
  <si>
    <t>WIN2025-270</t>
  </si>
  <si>
    <t>WIN2025-271</t>
  </si>
  <si>
    <t>WIN2025-272</t>
  </si>
  <si>
    <t>WIN2025-273</t>
  </si>
  <si>
    <t>WIN2025-274</t>
  </si>
  <si>
    <t>WIN2025-275</t>
  </si>
  <si>
    <t>WIN2025-276</t>
  </si>
  <si>
    <t>WIN2025-277</t>
  </si>
  <si>
    <t>WIN2025-278</t>
  </si>
  <si>
    <t>WIN2025-279</t>
  </si>
  <si>
    <t>WIN2025-280</t>
  </si>
  <si>
    <t>WIN2025-281</t>
  </si>
  <si>
    <t>WIN2025-282</t>
  </si>
  <si>
    <t>WIN2025-283</t>
  </si>
  <si>
    <t>WIN2025-284</t>
  </si>
  <si>
    <t>WIN2025-285</t>
  </si>
  <si>
    <t>WIN2025-286</t>
  </si>
  <si>
    <t>WIN2025-287</t>
  </si>
  <si>
    <t>WIN2025-288</t>
  </si>
  <si>
    <t>WIN2025-289</t>
  </si>
  <si>
    <t>WIN2025-290</t>
  </si>
  <si>
    <t>WIN2025-291</t>
  </si>
  <si>
    <t>WIN2025-292</t>
  </si>
  <si>
    <t>WIN2025-293</t>
  </si>
  <si>
    <t>WIN2025-294</t>
  </si>
  <si>
    <t>WIN2025-295</t>
  </si>
  <si>
    <t>WIN2025-296</t>
  </si>
  <si>
    <t>WIN2025-297</t>
  </si>
  <si>
    <t>WIN2025-298</t>
  </si>
  <si>
    <t>WIN2025-299</t>
  </si>
  <si>
    <t>WIN2025-300</t>
  </si>
  <si>
    <t>WIN2025-301</t>
  </si>
  <si>
    <t>WIN2025-302</t>
  </si>
  <si>
    <t>WIN2025-303</t>
  </si>
  <si>
    <t>WIN2025-304</t>
  </si>
  <si>
    <t>WIN2025-305</t>
  </si>
  <si>
    <t>WIN2025-306</t>
  </si>
  <si>
    <t>WIN2025-307</t>
  </si>
  <si>
    <t>WIN2025-308</t>
  </si>
  <si>
    <t>WIN2025-309</t>
  </si>
  <si>
    <t>WIN2025-310</t>
  </si>
  <si>
    <t>WIN2025-311</t>
  </si>
  <si>
    <t>WIN2025-312</t>
  </si>
  <si>
    <t>WIN2025-313</t>
  </si>
  <si>
    <t>WIN2025-314</t>
  </si>
  <si>
    <t>WIN2025-315</t>
  </si>
  <si>
    <t>WIN2025-316</t>
  </si>
  <si>
    <t>WIN2025-317</t>
  </si>
  <si>
    <t>WIN2025-318</t>
  </si>
  <si>
    <t>WIN2025-319</t>
  </si>
  <si>
    <t>WIN2025-320</t>
  </si>
  <si>
    <t>WIN2025-321</t>
  </si>
  <si>
    <t>WIN2025-322</t>
  </si>
  <si>
    <t>WIN2025-323</t>
  </si>
  <si>
    <t>WIN2025-324</t>
  </si>
  <si>
    <t>WIN2025-325</t>
  </si>
  <si>
    <t>WIN2025-326</t>
  </si>
  <si>
    <t>WIN2025-327</t>
  </si>
  <si>
    <t>WIN2025-328</t>
  </si>
  <si>
    <t>WIN2025-329</t>
  </si>
  <si>
    <t>WIN2025-330</t>
  </si>
  <si>
    <t>WIN2025-331</t>
  </si>
  <si>
    <t>WIN2025-332</t>
  </si>
  <si>
    <t>WIN2025-333</t>
  </si>
  <si>
    <t>WIN2025-334</t>
  </si>
  <si>
    <t>WIN2025-335</t>
  </si>
  <si>
    <t>WIN2025-336</t>
  </si>
  <si>
    <t>WIN2025-337</t>
  </si>
  <si>
    <t>WIN2025-338</t>
  </si>
  <si>
    <t>WIN2025-339</t>
  </si>
  <si>
    <t>WIN2025-340</t>
  </si>
  <si>
    <t>WIN2025-341</t>
  </si>
  <si>
    <t>WIN2025-342</t>
  </si>
  <si>
    <t>WIN2025-343</t>
  </si>
  <si>
    <t>WIN2025-344</t>
  </si>
  <si>
    <t>WIN2025-345</t>
  </si>
  <si>
    <t>WIN2025-346</t>
  </si>
  <si>
    <t>Configure 'Accounts: Rename administrator account'</t>
  </si>
  <si>
    <t>Configure 'Accounts: Rename guest account'</t>
  </si>
  <si>
    <t>Configure 'Interactive logon: Message text for users attempting to log on'</t>
  </si>
  <si>
    <t>Configure 'Interactive logon: Message title for users attempting to log on'</t>
  </si>
  <si>
    <t>The 'Enforce password history' is set to '24 or more password(s)'</t>
  </si>
  <si>
    <t>The 'Minimum password age' is set to '1 or more day(s)'</t>
  </si>
  <si>
    <t>The 'Minimum password length' is set to '14 or more character(s)'</t>
  </si>
  <si>
    <t>The 'Password must meet complexity requirements' is set to 'Enabled'</t>
  </si>
  <si>
    <t>The 'Relax minimum password length limits' is set to 'Enabled'</t>
  </si>
  <si>
    <t>The 'Store passwords using reversible encryption' is set to 'Disabled'</t>
  </si>
  <si>
    <t>The 'Account lockout duration' is set to '15 or more minute(s)'</t>
  </si>
  <si>
    <t>The 'Allow Administrator account lockout' is set to 'Enabled' (MS only)</t>
  </si>
  <si>
    <t>The 'Reset account lockout counter after' is set to '15 or more minute(s)'</t>
  </si>
  <si>
    <t>The 'Access Credential Manager as a trusted caller' is set to 'No One'</t>
  </si>
  <si>
    <t>The 'Access this computer from the network'  is set to 'Administrators, Authenticated Users' (MS only)</t>
  </si>
  <si>
    <t>The 'Act as part of the operating system' is set to 'No One'</t>
  </si>
  <si>
    <t>The 'Adjust memory quotas for a process' is set to 'Administrators, LOCAL SERVICE, NETWORK SERVICE'</t>
  </si>
  <si>
    <t>The 'Allow log on locally' is set to 'Administrators' (MS only)</t>
  </si>
  <si>
    <t>The 'Allow log on through Remote Desktop Services' is set to 'Administrators, Remote Desktop Users' (MS only)</t>
  </si>
  <si>
    <t>The 'Back up files and directories' is set to 'Administrators'</t>
  </si>
  <si>
    <t>The 'Change the system time' is set to 'Administrators, LOCAL SERVICE'</t>
  </si>
  <si>
    <t>The 'Change the time zone' is set to 'Administrators, LOCAL SERVICE'</t>
  </si>
  <si>
    <t>The 'Create a pagefile' is set to 'Administrators'</t>
  </si>
  <si>
    <t>The 'Create a token object' is set to 'No One'</t>
  </si>
  <si>
    <t>The 'Create global objects' is set to 'Administrators, LOCAL SERVICE, NETWORK SERVICE, SERVICE'</t>
  </si>
  <si>
    <t>The 'Create permanent shared objects' is set to 'No One'</t>
  </si>
  <si>
    <t>The 'Create symbolic links' is set to 'Administrators, NT VIRTUAL MACHINE\Virtual Machines' (MS only)</t>
  </si>
  <si>
    <t>The 'Debug programs' is set to 'Administrators'</t>
  </si>
  <si>
    <t>The 'Deny log on through Remote Desktop Services' is set to 'Guests, Local account' (MS only)</t>
  </si>
  <si>
    <t>The 'Enable computer and user accounts to be trusted for delegation' is set to 'No One' (MS only)</t>
  </si>
  <si>
    <t>The 'Force shutdown from a remote system' is set to 'Administrators'</t>
  </si>
  <si>
    <t>The 'Generate security audits' is set to 'LOCAL SERVICE, NETWORK SERVICE'</t>
  </si>
  <si>
    <t>The 'Impersonate a client after authentication' is set to 'Administrators, LOCAL SERVICE, NETWORK SERVICE, SERVICE' and (when the Web Server (IIS) Role with Web Services Role Service is installed) 'IIS_IUSRS' (MS only)</t>
  </si>
  <si>
    <t>The 'Increase scheduling priority' is set to 'Administrators, Window Manager\Window Manager Group'</t>
  </si>
  <si>
    <t>The 'Load and unload device drivers' is set to 'Administrators'</t>
  </si>
  <si>
    <t>The 'Lock pages in memory' is set to 'No One'</t>
  </si>
  <si>
    <t>The 'Manage auditing and security log' is set to 'Administrators' (MS only)</t>
  </si>
  <si>
    <t>The 'Modify an object label' is set to 'No One'</t>
  </si>
  <si>
    <t>The 'Modify firmware environment values' is set to 'Administrators'</t>
  </si>
  <si>
    <t>The 'Perform volume maintenance tasks' is set to 'Administrators'</t>
  </si>
  <si>
    <t>The 'Profile single process' is set to 'Administrators'</t>
  </si>
  <si>
    <t>The 'Profile system performance' is set to 'Administrators, NT SERVICE\WdiServiceHost'</t>
  </si>
  <si>
    <t>The 'Replace a process level token' is set to 'LOCAL SERVICE, NETWORK SERVICE'</t>
  </si>
  <si>
    <t>The 'Restore files and directories' is set to 'Administrators'</t>
  </si>
  <si>
    <t>The 'Shut down the system' is set to 'Administrators'</t>
  </si>
  <si>
    <t>The 'Take ownership of files or other objects' is set to 'Administrators'</t>
  </si>
  <si>
    <t>The 'Accounts: Guest account status' is set to 'Disabled' (MS only)</t>
  </si>
  <si>
    <t>The 'Accounts: Limit local account use of blank passwords to console logon only' is set to 'Enabled'</t>
  </si>
  <si>
    <t>The 'Audit: Force audit policy subcategory settings (Windows Vista or later) to override audit policy category settings' is set to 'Enabled'</t>
  </si>
  <si>
    <t>The 'Audit: Shut down system immediately if unable to log security audits' is set to 'Disabled'</t>
  </si>
  <si>
    <t>The 'Devices: Prevent users from installing printer drivers' is set to 'Enabled'</t>
  </si>
  <si>
    <t>The 'Domain member: Digitally encrypt or sign secure channel data (always)' is set to 'Enabled'</t>
  </si>
  <si>
    <t>The 'Domain member: Digitally encrypt secure channel data (when possible)' is set to 'Enabled'</t>
  </si>
  <si>
    <t>The 'Domain member: Digitally sign secure channel data (when possible)' is set to 'Enabled'</t>
  </si>
  <si>
    <t>The 'Domain member: Disable machine account password changes' is set to 'Disabled'</t>
  </si>
  <si>
    <t>The 'Domain member: Maximum machine account password age' is set to '30 or fewer days, but not 0'</t>
  </si>
  <si>
    <t>The 'Domain member: Require strong (Windows 2000 or later) session key' is set to 'Enabled'</t>
  </si>
  <si>
    <t>The 'Interactive logon: Do not require CTRL+ALT+DEL' is set to 'Disabled'</t>
  </si>
  <si>
    <t>The 'Interactive logon: Don't display last signed-in' is set to 'Enabled'</t>
  </si>
  <si>
    <t>The 'Interactive logon: Machine inactivity limit' is set to '900 or fewer second(s), but not 0'</t>
  </si>
  <si>
    <t>The 'Interactive logon: Require Domain Controller Authentication to unlock workstation' is set to 'Enabled' (MS only)</t>
  </si>
  <si>
    <t>The 'Interactive logon: Smart card removal behavior' is set to 'Lock Workstation' or higher</t>
  </si>
  <si>
    <t>The 'Microsoft network client: Digitally sign communications (always)' is set to 'Enabled'</t>
  </si>
  <si>
    <t>The 'Microsoft network client: Digitally sign communications (if server agrees)' is set to 'Enabled'</t>
  </si>
  <si>
    <t>The 'Microsoft network client: Send unencrypted password to third-party SMB servers' is set to 'Disabled'</t>
  </si>
  <si>
    <t>The 'Microsoft network server: Digitally sign communications (always)' is set to 'Enabled'</t>
  </si>
  <si>
    <t>The 'Microsoft network server: Digitally sign communications (if client agrees)' is set to 'Enabled'</t>
  </si>
  <si>
    <t>The 'Microsoft network server: Disconnect clients when logon hours expire' is set to 'Enabled'</t>
  </si>
  <si>
    <t>The 'Microsoft network server: Server SPN target name validation level' is set to 'Accept if provided by client' or higher (MS only)</t>
  </si>
  <si>
    <t>The 'Network access: Allow anonymous SID/Name translation' is set to 'Disabled'</t>
  </si>
  <si>
    <t>The 'Network access: Do not allow anonymous enumeration of SAM accounts' is set to 'Enabled' (MS only)</t>
  </si>
  <si>
    <t>The 'Network access: Do not allow anonymous enumeration of SAM accounts and shares' is set to 'Enabled' (MS only)</t>
  </si>
  <si>
    <t>The 'Network access: Let Everyone permissions apply to anonymous users' is set to 'Disabled'</t>
  </si>
  <si>
    <t>The 'Network access: Named Pipes that can be accessed anonymously' is configured (MS only)</t>
  </si>
  <si>
    <t>The 'Network access: Remotely accessible registry paths' is configured</t>
  </si>
  <si>
    <t>The 'Network access: Remotely accessible registry paths and sub-paths' is configured</t>
  </si>
  <si>
    <t>The 'Network access: Restrict anonymous access to Named Pipes and Shares' is set to 'Enabled'</t>
  </si>
  <si>
    <t>The 'Network access: Restrict clients allowed to make remote calls to SAM' is set to 'Administrators: Remote Access: Allow' (MS only)</t>
  </si>
  <si>
    <t>The 'Network access: Shares that can be accessed anonymously' is set to 'None'</t>
  </si>
  <si>
    <t>The 'Network access: Sharing and security model for local accounts' is set to 'Classic - local users authenticate as themselves'</t>
  </si>
  <si>
    <t>The 'Network security: Allow Local System to use computer identity for NTLM' is set to 'Enabled'</t>
  </si>
  <si>
    <t>The 'Network security: Allow LocalSystem NULL session fallback' is set to 'Disabled'</t>
  </si>
  <si>
    <t>The 'Network Security: Allow PKU2U authentication requests to this computer to use online identities' is set to 'Disabled'</t>
  </si>
  <si>
    <t>The 'Network security: Configure encryption types allowed for Kerberos' is set to 'AES128_HMAC_SHA1, AES256_HMAC_SHA1, Future encryption types'</t>
  </si>
  <si>
    <t>The 'Network security: Do not store LAN Manager hash value on next password change' is set to 'Enabled'</t>
  </si>
  <si>
    <t>The 'Network security: Force logoff when logon hours expire' is set to 'Enabled'</t>
  </si>
  <si>
    <t>The 'Network security: LAN Manager authentication level' is set to 'Send NTLMv2 response only. Refuse LM &amp; NTLM'</t>
  </si>
  <si>
    <t>The 'Network security: LDAP client encryption requirements' is set to 'Negotiate sealing' or higher</t>
  </si>
  <si>
    <t>The 'Network security: LDAP client signing requirements' is set to 'Negotiate signing' or higher</t>
  </si>
  <si>
    <t>The 'Network security: Minimum session security for NTLM SSP based (including secure RPC) clients' is set to 'Require NTLMv2 session security, Require 128-bit encryption'</t>
  </si>
  <si>
    <t>The 'Network security: Minimum session security for NTLM SSP based (including secure RPC) servers' is set to 'Require NTLMv2 session security, Require 128-bit encryption'</t>
  </si>
  <si>
    <t>The 'Network security: Restrict NTLM: Audit Incoming NTLM Traffic' is set to 'Enable auditing for all accounts'</t>
  </si>
  <si>
    <t>The 'Network security: Restrict NTLM: Outgoing NTLM traffic to remote servers' is set to 'Audit all' or higher</t>
  </si>
  <si>
    <t>The 'Shutdown: Allow system to be shut down without having to log on' is set to 'Disabled'</t>
  </si>
  <si>
    <t>The 'System objects: Require case insensitivity for non-Windows subsystems' is set to 'Enabled'</t>
  </si>
  <si>
    <t>The 'System objects: Strengthen default permissions of internal system objects (e.g. Symbolic Links)' is set to 'Enabled'</t>
  </si>
  <si>
    <t>The 'User Account Control: Admin Approval Mode for the Built-in Administrator account' is set to 'Enabled'</t>
  </si>
  <si>
    <t>The 'User Account Control: Behavior of the elevation prompt for administrators in Admin Approval Mode' is set to 'Prompt for consent on the secure desktop' or higher</t>
  </si>
  <si>
    <t>The 'User Account Control: Behavior of the elevation prompt for standard users' is set to 'Automatically deny elevation requests'</t>
  </si>
  <si>
    <t>The 'User Account Control: Detect application installations and prompt for elevation' is set to 'Enabled'</t>
  </si>
  <si>
    <t>The 'User Account Control: Only elevate UIAccess applications that are installed in secure locations' is set to 'Enabled'</t>
  </si>
  <si>
    <t>The 'User Account Control: Run all administrators in Admin Approval Mode' is set to 'Enabled'</t>
  </si>
  <si>
    <t>The 'User Account Control: Switch to the secure desktop when prompting for elevation' is set to 'Enabled'</t>
  </si>
  <si>
    <t>The 'User Account Control: Virtualize file and registry write failures to per-user locations' is set to 'Enabled'</t>
  </si>
  <si>
    <t>The 'Windows Firewall: Domain: Firewall state' is set to 'On (recommended)'</t>
  </si>
  <si>
    <t>The 'Windows Firewall: Domain: Inbound connections' is set to 'Block (default)'</t>
  </si>
  <si>
    <t>The 'Windows Firewall: Domain: Settings: Display a notification' is set to 'No'</t>
  </si>
  <si>
    <t>The 'Windows Firewall: Domain: Logging: Name' is set to '%SystemRoot%\System32\logfiles\firewall\domainfw.log'</t>
  </si>
  <si>
    <t>The 'Windows Firewall: Domain: Logging: Size limit (KB)' is set to '16,384 KB or greater'</t>
  </si>
  <si>
    <t>The 'Windows Firewall: Domain: Logging: Log dropped packets' is set to 'Yes'</t>
  </si>
  <si>
    <t>The 'Windows Firewall: Domain: Logging: Log successful connections' is set to 'Yes'</t>
  </si>
  <si>
    <t>The 'Windows Firewall: Private: Firewall state' is set to 'On (recommended)'</t>
  </si>
  <si>
    <t>The 'Windows Firewall: Private: Inbound connections' is set to 'Block (default)'</t>
  </si>
  <si>
    <t>The 'Windows Firewall: Private: Settings: Display a notification' is set to 'No'</t>
  </si>
  <si>
    <t>The 'Windows Firewall: Private: Logging: Name' is set to '%SystemRoot%\System32\logfiles\firewall\privatefw.log'</t>
  </si>
  <si>
    <t>The 'Windows Firewall: Private: Logging: Size limit (KB)' is set to '16,384 KB or greater'</t>
  </si>
  <si>
    <t>The 'Windows Firewall: Private: Logging: Log dropped packets' is set to 'Yes'</t>
  </si>
  <si>
    <t>The 'Windows Firewall: Private: Logging: Log successful connections' is set to 'Yes'</t>
  </si>
  <si>
    <t>The 'Windows Firewall: Public: Firewall state' is set to 'On (recommended)'</t>
  </si>
  <si>
    <t>The 'Windows Firewall: Public: Inbound connections' is set to 'Block (default)'</t>
  </si>
  <si>
    <t>The 'Windows Firewall: Public: Settings: Display a notification' is set to 'No'</t>
  </si>
  <si>
    <t>The 'Windows Firewall: Public: Settings: Apply local firewall rules' is set to 'No'</t>
  </si>
  <si>
    <t>The 'Windows Firewall: Public: Settings: Apply local connection security rules' is set to 'No'</t>
  </si>
  <si>
    <t>The 'Windows Firewall: Public: Logging: Name' is set to '%SystemRoot%\System32\logfiles\firewall\publicfw.log'</t>
  </si>
  <si>
    <t>The 'Windows Firewall: Public: Logging: Size limit (KB)' is set to '16,384 KB or greater'</t>
  </si>
  <si>
    <t>The 'Windows Firewall: Public: Logging: Log dropped packets' is set to 'Yes'</t>
  </si>
  <si>
    <t>The 'Windows Firewall: Public: Logging: Log successful connections' is set to 'Yes'</t>
  </si>
  <si>
    <t>The 'Audit Credential Validation' is set to 'Success and Failure'</t>
  </si>
  <si>
    <t>The 'Audit Application Group Management' is set to 'Success and Failure'</t>
  </si>
  <si>
    <t>The 'Audit Security Group Management' is set to include 'Success'</t>
  </si>
  <si>
    <t>The 'Audit User Account Management' is set to 'Success and Failure'</t>
  </si>
  <si>
    <t>The 'Audit PNP Activity' is set to include 'Success'</t>
  </si>
  <si>
    <t>The 'Audit Process Creation' is set to include 'Success'</t>
  </si>
  <si>
    <t>The 'Audit Account Lockout' is set to include 'Failure'</t>
  </si>
  <si>
    <t>The 'Audit Group Membership' is set to include 'Success'</t>
  </si>
  <si>
    <t>The 'Audit Logoff' is set to include 'Success'</t>
  </si>
  <si>
    <t>The 'Audit Logon' is set to 'Success and Failure'</t>
  </si>
  <si>
    <t>The 'Audit Other Logon/Logoff Events' is set to 'Success and Failure'</t>
  </si>
  <si>
    <t>The 'Audit Special Logon' is set to include 'Success'</t>
  </si>
  <si>
    <t>The 'Audit Detailed File Share' is set to include 'Failure'</t>
  </si>
  <si>
    <t>The 'Audit File Share' is set to 'Success and Failure'</t>
  </si>
  <si>
    <t>The 'Audit Other Object Access Events' is set to 'Success and Failure'</t>
  </si>
  <si>
    <t>The 'Audit Removable Storage' is set to 'Success and Failure'</t>
  </si>
  <si>
    <t>The 'Audit Audit Policy Change' is set to include 'Success'</t>
  </si>
  <si>
    <t>The 'Audit Authentication Policy Change' is set to include 'Success'</t>
  </si>
  <si>
    <t>The 'Audit Authorization Policy Change' is set to include 'Success'</t>
  </si>
  <si>
    <t>The 'Audit MPSSVC Rule-Level Policy Change' is set to 'Success and Failure'</t>
  </si>
  <si>
    <t>The 'Audit Other Policy Change Events' is set to include 'Failure'</t>
  </si>
  <si>
    <t>The 'Audit Sensitive Privilege Use' is set to 'Success and Failure'</t>
  </si>
  <si>
    <t>The 'Audit IPsec Driver' is set to 'Success and Failure'</t>
  </si>
  <si>
    <t>The 'Audit Other System Events' is set to 'Success and Failure'</t>
  </si>
  <si>
    <t>The 'Audit Security State Change' is set to include 'Success'</t>
  </si>
  <si>
    <t>The 'Audit Security System Extension' is set to include 'Success'</t>
  </si>
  <si>
    <t>The 'Audit System Integrity' is set to 'Success and Failure'</t>
  </si>
  <si>
    <t>The 'Prevent enabling lock screen camera' is set to 'Enabled'</t>
  </si>
  <si>
    <t>The 'Prevent enabling lock screen slide show' is set to 'Enabled'</t>
  </si>
  <si>
    <t>The 'Allow users to enable online speech recognition services' is set to 'Disabled'</t>
  </si>
  <si>
    <t>The 'Apply UAC restrictions to local accounts on network logons' is set to 'Enabled' (MS only)</t>
  </si>
  <si>
    <t>The 'Configure SMB v1 client driver' is set to 'Enabled: Disable driver (recommended)'</t>
  </si>
  <si>
    <t>The 'Configure SMB v1 server' is set to 'Disabled'</t>
  </si>
  <si>
    <t>The 'Enable Certificate Padding' is set to 'Enabled'</t>
  </si>
  <si>
    <t>The 'Enable Structured Exception Handling Overwrite Protection (SEHOP)' is set to 'Enabled'</t>
  </si>
  <si>
    <t>The 'NetBT NodeType configuration' is set to 'Enabled: P-node (recommended)'</t>
  </si>
  <si>
    <t>The 'WDigest Authentication' is set to 'Disabled'</t>
  </si>
  <si>
    <t>The 'MSS: (AutoAdminLogon) Enable Automatic Logon' is set to 'Disabled'</t>
  </si>
  <si>
    <t>The 'MSS: (DisableIPSourceRouting IPv6) IP source routing protection level' is set to 'Enabled: Highest protection, source routing is completely disabled'</t>
  </si>
  <si>
    <t>The 'MSS: (DisableIPSourceRouting) IP source routing protection level' is set to 'Enabled: Highest protection, source routing is completely disabled'</t>
  </si>
  <si>
    <t>The 'MSS: (EnableICMPRedirect) Allow ICMP redirects to override OSPF generated routes' is set to 'Disabled'</t>
  </si>
  <si>
    <t>The 'MSS: (NoNameReleaseOnDemand) Allow the computer to ignore NetBIOS name release requests except from WINS servers' is set to 'Enabled'</t>
  </si>
  <si>
    <t>The 'MSS: (SafeDllSearchMode) Enable Safe DLL search mode' is set to 'Enabled'</t>
  </si>
  <si>
    <t>The 'MSS: (ScreenSaverGracePeriod) The time in seconds before the screen saver grace period expires' is set to 'Enabled: 5 or fewer seconds'</t>
  </si>
  <si>
    <t>The 'MSS: (WarningLevel) Percentage threshold for the security event log at which the system will generate a warning' is set to 'Enabled: 90% or less'</t>
  </si>
  <si>
    <t>The 'Configure multicast DNS (mDNS) protocol' is set to 'Disabled'</t>
  </si>
  <si>
    <t>The 'Configure NetBIOS settings' is set to 'Enabled: Disable NetBIOS name resolution on public networks'</t>
  </si>
  <si>
    <t>The 'Turn off multicast name resolution' is set to 'Enabled'</t>
  </si>
  <si>
    <t>The 'Audit client does not support encryption' is set to 'Enabled'</t>
  </si>
  <si>
    <t>The 'Audit client does not support signing' is set to 'Enabled'</t>
  </si>
  <si>
    <t>The 'Audit insecure guest logon' is set to 'Enabled'</t>
  </si>
  <si>
    <t>The 'Enable authentication rate limiter' is set to 'Enabled'</t>
  </si>
  <si>
    <t>The 'Enable remote mailslots' is set to 'Disabled'</t>
  </si>
  <si>
    <t>The 'Mandate the minimum version of SMB' is set to 'Enabled: 3.1.1'</t>
  </si>
  <si>
    <t>The 'Set authentication rate limiter delay (milliseconds)' is set to 'Enabled: 2000' or more</t>
  </si>
  <si>
    <t>The 'Audit server does not support encryption' is set to 'Enabled'</t>
  </si>
  <si>
    <t>The 'Audit server does not support signing' is set to 'Enabled'</t>
  </si>
  <si>
    <t>The 'Enable insecure guest logons' is set to 'Disabled'</t>
  </si>
  <si>
    <t>The 'Require Encryption' is set to 'Enabled'</t>
  </si>
  <si>
    <t>The 'Prohibit installation and configuration of Network Bridge on your DNS domain network' is set to 'Enabled'</t>
  </si>
  <si>
    <t>The 'Prohibit use of Internet Connection Sharing on your DNS domain network' is set to 'Enabled'</t>
  </si>
  <si>
    <t>The 'Require domain users to elevate when setting a network's location' is set to 'Enabled'</t>
  </si>
  <si>
    <t>The 'Hardened UNC Paths' is set to 'Enabled, with "Require Mutual Authentication", "Require Integrity", and “Require Privacy” set for all NETLOGON and SYSVOL shares'</t>
  </si>
  <si>
    <t>The 'Minimize the number of simultaneous connections to the Internet or a Windows Domain' is set to 'Enabled: 3 = Prevent Wi-Fi when on Ethernet'</t>
  </si>
  <si>
    <t>The 'Configure Redirection Guard' is set to 'Enabled: Redirection Guard Enabled'</t>
  </si>
  <si>
    <t>The 'Configure RPC connection settings: Protocol to use for outgoing RPC connections' is set to 'Enabled: RPC over TCP'</t>
  </si>
  <si>
    <t>The 'Configure RPC connection settings: Use authentication for outgoing RPC connections' is set to 'Enabled: Default'</t>
  </si>
  <si>
    <t>The 'Configure RPC listener settings: Protocols to allow for incoming RPC connections' is set to 'Enabled: RPC over TCP'</t>
  </si>
  <si>
    <t>The 'Configure RPC listener settings: Authentication protocol to use for incoming RPC connections:' is set to 'Enabled: Negotiate' or higher</t>
  </si>
  <si>
    <t>The 'Configure RPC over TCP port' is set to 'Enabled: 0'</t>
  </si>
  <si>
    <t>The 'Configure RPC packet level privacy setting for incoming connections' is set to 'Enabled'</t>
  </si>
  <si>
    <t>The 'Limits print driver installation to Administrators' is set to 'Enabled'</t>
  </si>
  <si>
    <t>The 'Manage processing of Queue-specific files' is set to 'Enabled: Limit Queue-specific files to Color profiles'</t>
  </si>
  <si>
    <t>The 'Point and Print Restrictions: When installing drivers for a new connection' is set to 'Enabled: Show warning and elevation prompt'</t>
  </si>
  <si>
    <t>The 'Point and Print Restrictions: When updating drivers for an existing connection' is set to 'Enabled: Show warning and elevation prompt'</t>
  </si>
  <si>
    <t>The 'Include command line in process creation events' is set to 'Enabled'</t>
  </si>
  <si>
    <t>The 'Encryption Oracle Remediation' is set to 'Enabled: Force Updated Clients'</t>
  </si>
  <si>
    <t>The 'Remote host allows delegation of non-exportable credentials' is set to 'Enabled'</t>
  </si>
  <si>
    <t>The 'Prevent device metadata retrieval from the Internet' is set to 'Enabled'</t>
  </si>
  <si>
    <t>The 'Boot-Start Driver Initialization Policy' is set to 'Enabled: Good, unknown and bad but critical'</t>
  </si>
  <si>
    <t>The 'Configure registry policy processing: Do not apply during periodic background processing' is set to 'Enabled: FALSE'</t>
  </si>
  <si>
    <t>The 'Configure registry policy processing: Process even if the Group Policy objects have not changed' is set to 'Enabled: TRUE'</t>
  </si>
  <si>
    <t>The 'Configure security policy processing: Do not apply during periodic background processing' is set to 'Enabled: FALSE'</t>
  </si>
  <si>
    <t>The 'Configure security policy processing: Process even if the Group Policy objects have not changed' is set to 'Enabled: TRUE'</t>
  </si>
  <si>
    <t>The 'Continue experiences on this device' is set to 'Disabled'</t>
  </si>
  <si>
    <t>The 'Turn off background refresh of Group Policy' is set to 'Disabled'</t>
  </si>
  <si>
    <t>The 'Turn off downloading of print drivers over HTTP' is set to 'Enabled'</t>
  </si>
  <si>
    <t>The 'Turn off Internet download for Web publishing and online ordering wizards' is set to 'Enabled'</t>
  </si>
  <si>
    <t>The 'Enumeration policy for external devices incompatible with Kernel DMA Protection' is set to 'Enabled: Block All'</t>
  </si>
  <si>
    <t>The 'Configure password backup directory' is set to 'Enabled: Active Directory' or 'Enabled: Azure Active Directory'</t>
  </si>
  <si>
    <t>The 'Do not allow password expiration time longer than required by policy' is set to 'Enabled'</t>
  </si>
  <si>
    <t>The 'Enable password encryption' is set to 'Enabled'</t>
  </si>
  <si>
    <t>The 'Password Settings: Password Complexity' is set to 'Enabled: Large letters + small letters + numbers + special characters'</t>
  </si>
  <si>
    <t>The 'Password Settings: Password Length' is set to 'Enabled: 15 or more'</t>
  </si>
  <si>
    <t>The 'Post-authentication actions: Grace period (hours)' is set to 'Enabled: 8 or fewer hours, but not 0'</t>
  </si>
  <si>
    <t>The 'Post-authentication actions: Actions' is set to 'Enabled: Reset the password and logoff the managed account' or higher</t>
  </si>
  <si>
    <t>The 'Allow Custom SSPs and APs to be loaded into LSASS' is set to 'Disabled'</t>
  </si>
  <si>
    <t>The 'Block user from showing account details on sign-in' is set to 'Enabled'</t>
  </si>
  <si>
    <t>The 'Do not display network selection UI' is set to 'Enabled'</t>
  </si>
  <si>
    <t>The 'Do not enumerate connected users on domain-joined computers' is set to 'Enabled'</t>
  </si>
  <si>
    <t>The 'Enumerate local users on domain-joined computers' is set to 'Disabled' (MS only)</t>
  </si>
  <si>
    <t>The 'Turn off app notifications on the lock screen' is set to 'Enabled'</t>
  </si>
  <si>
    <t>The 'Turn off picture password sign-in' is set to 'Enabled'</t>
  </si>
  <si>
    <t>The 'Turn on convenience PIN sign-in' is set to 'Disabled'</t>
  </si>
  <si>
    <t>The 'Block NetBIOS-based discovery for domain controller location' is set to 'Enabled'</t>
  </si>
  <si>
    <t>The 'Require a password when a computer wakes (on battery)' is set to 'Enabled'</t>
  </si>
  <si>
    <t>The 'Require a password when a computer wakes (plugged in)' is set to 'Enabled'</t>
  </si>
  <si>
    <t>The 'Configure Offer Remote Assistance' is set to 'Disabled'</t>
  </si>
  <si>
    <t>The 'Configure Solicited Remote Assistance' is set to 'Disabled'</t>
  </si>
  <si>
    <t>The 'Enable RPC Endpoint Mapper Client Authentication' is set to 'Enabled' (MS only)</t>
  </si>
  <si>
    <t>The 'Configure SAM change password RPC methods policy' is set to 'Enabled: Block all change password RPC methods' (MS only)</t>
  </si>
  <si>
    <t>The 'Enable Windows NTP Client' is set to 'Enabled'</t>
  </si>
  <si>
    <t>The 'Enable Windows NTP Server' is set to 'Disabled' (MS only)</t>
  </si>
  <si>
    <t>The 'Not allow per-user unsigned packages to install by default (requires explicitly allow per install)' is set to 'Enabled'</t>
  </si>
  <si>
    <t>The 'Allow Microsoft accounts to be optional' is set to 'Enabled'</t>
  </si>
  <si>
    <t>The 'Disallow Autoplay for non-volume devices' is set to 'Enabled'</t>
  </si>
  <si>
    <t>The 'Set the default behavior for AutoRun' is set to 'Enabled: Do not execute any autorun commands'</t>
  </si>
  <si>
    <t>The 'Turn off Autoplay' is set to 'Enabled: All drives'</t>
  </si>
  <si>
    <t>The 'Configure enhanced anti-spoofing' is set to 'Enabled'</t>
  </si>
  <si>
    <t>The 'Turn off cloud consumer account state content' is set to 'Enabled'</t>
  </si>
  <si>
    <t>The 'Turn off Microsoft consumer experiences' is set to 'Enabled'</t>
  </si>
  <si>
    <t>The 'Require pin for pairing' is set to 'Enabled: First Time' OR 'Enabled: Always'</t>
  </si>
  <si>
    <t>The 'Do not display the password reveal button' is set to 'Enabled'</t>
  </si>
  <si>
    <t>The 'Enumerate administrator accounts on elevation' is set to 'Disabled'</t>
  </si>
  <si>
    <t>The 'Allow Diagnostic Data' is set to 'Enabled: Diagnostic data off (not recommended)' or 'Enabled: Send required diagnostic data'</t>
  </si>
  <si>
    <t>The 'Disable OneSettings Downloads' is set to 'Enabled'</t>
  </si>
  <si>
    <t>The 'Do not show feedback notifications' is set to 'Enabled'</t>
  </si>
  <si>
    <t>The 'Enable OneSettings Auditing' is set to 'Enabled'</t>
  </si>
  <si>
    <t>The 'Limit Diagnostic Log Collection' is set to 'Enabled'</t>
  </si>
  <si>
    <t>The 'Limit Dump Collection' is set to 'Enabled'</t>
  </si>
  <si>
    <t>The 'Enable App Installer Experimental Features' is set to 'Disabled'</t>
  </si>
  <si>
    <t>The 'Enable App Installer Hash Override' is set to 'Disabled'</t>
  </si>
  <si>
    <t>The 'Enable App Installer Local Archive Malware Scan Override' is set to 'Disabled'</t>
  </si>
  <si>
    <t>The 'Enable App Installer ms-appinstaller protocol' is set to 'Disabled'</t>
  </si>
  <si>
    <t>The 'Enable App Installer Microsoft Store Source Certificate Validation Bypass' is set to 'Disabled'</t>
  </si>
  <si>
    <t>The 'Application: Control Event Log behavior when the log file reaches its maximum size' is set to 'Disabled'</t>
  </si>
  <si>
    <t>The 'Application: Specify the maximum log file size (KB)' is set to 'Enabled: 32,768 or greater'</t>
  </si>
  <si>
    <t>The 'Security: Control Event Log behavior when the log file reaches its maximum size' is set to 'Disabled'</t>
  </si>
  <si>
    <t>The 'Security: Specify the maximum log file size (KB)' is set to 'Enabled: 196,608 or greater'</t>
  </si>
  <si>
    <t>The 'Setup: Control Event Log behavior when the log file reaches its maximum size' is set to 'Disabled'</t>
  </si>
  <si>
    <t>The 'Setup: Specify the maximum log file size (KB)' is set to 'Enabled: 32,768 or greater'</t>
  </si>
  <si>
    <t>The 'System: Control Event Log behavior when the log file reaches its maximum size' is set to 'Disabled'</t>
  </si>
  <si>
    <t>The 'System: Specify the maximum log file size (KB)' is set to 'Enabled: 32,768 or greater'</t>
  </si>
  <si>
    <t>The 'Do not apply the Mark of the Web tag to files copied from insecure sources' is set to 'Disabled'</t>
  </si>
  <si>
    <t>The 'Turn off Data Execution Prevention for Explorer' is set to 'Disabled'</t>
  </si>
  <si>
    <t>The 'Turn off heap termination on corruption' is set to 'Disabled'</t>
  </si>
  <si>
    <t>The 'Turn off shell protocol protected mode' is set to 'Disabled'</t>
  </si>
  <si>
    <t>The 'Block all consumer Microsoft account user authentication' is set to 'Enabled'</t>
  </si>
  <si>
    <t>The 'Configure detection for potentially unwanted applications' is set to 'Enabled: Block'</t>
  </si>
  <si>
    <t>The 'Control whether exclusions are visible to local users' is set to 'Enabled'</t>
  </si>
  <si>
    <t>The 'Enable EDR in block mode' is set to 'Enabled'</t>
  </si>
  <si>
    <t>The 'Configure local setting override for reporting to Microsoft MAPS' is set to 'Disabled'</t>
  </si>
  <si>
    <t>The 'Configure Attack Surface Reduction rules' is set to 'Enabled'</t>
  </si>
  <si>
    <t>The 'Configure Attack Surface Reduction rules: Set the state for each ASR rule' is configured</t>
  </si>
  <si>
    <t>The 'Prevent users and apps from accessing dangerous websites' is set to 'Enabled: Block'</t>
  </si>
  <si>
    <t>The 'Enable file hash computation feature' is set to 'Enabled'</t>
  </si>
  <si>
    <t>The 'Configure real-time protection and Security Intelligence Updates during OOBE' is set to 'Enabled'</t>
  </si>
  <si>
    <t>The 'Scan all downloaded files and attachments' is set to 'Enabled'</t>
  </si>
  <si>
    <t>The 'Turn off real-time protection' is set to 'Disabled'</t>
  </si>
  <si>
    <t>The 'Turn on behavior monitoring' is set to 'Enabled'</t>
  </si>
  <si>
    <t>The 'Turn on script scanning' is set to 'Enabled'</t>
  </si>
  <si>
    <t>The 'Configure Remote Encryption Protection Mode' is set to 'Enabled: Audit' or higher</t>
  </si>
  <si>
    <t>The 'Scan excluded files and directories during quick scans' is set to 'Enabled: 1'</t>
  </si>
  <si>
    <t>The 'Scan packed executables' is set to 'Enabled'</t>
  </si>
  <si>
    <t>The 'Scan removable drives' is set to 'Enabled'</t>
  </si>
  <si>
    <t>The 'Trigger a quick scan after X days without any scans' is set to 'Enabled: 7'</t>
  </si>
  <si>
    <t>The 'Turn on e-mail scanning' is set to 'Enabled'</t>
  </si>
  <si>
    <t>The 'Prevent the usage of OneDrive for file storage' is set to 'Enabled'</t>
  </si>
  <si>
    <t>The 'Do not allow passwords to be saved' is set to 'Enabled'</t>
  </si>
  <si>
    <t>The 'Do not allow drive redirection' is set to 'Enabled'</t>
  </si>
  <si>
    <t>The 'Always prompt for password upon connection' is set to 'Enabled'</t>
  </si>
  <si>
    <t>The 'Require secure RPC communication' is set to 'Enabled'</t>
  </si>
  <si>
    <t>The 'Require use of specific security layer for remote (RDP) connections' is set to 'Enabled: SSL'</t>
  </si>
  <si>
    <t>The 'Require user authentication for remote connections by using Network Level Authentication' is set to 'Enabled'</t>
  </si>
  <si>
    <t>The 'Set client connection encryption level' is set to 'Enabled: High Level'</t>
  </si>
  <si>
    <t>The 'Do not delete temp folders upon exit' is set to 'Disabled'</t>
  </si>
  <si>
    <t>The 'Do not use temporary folders per session' is set to 'Disabled'</t>
  </si>
  <si>
    <t>The 'Prevent downloading of enclosures' is set to 'Enabled'</t>
  </si>
  <si>
    <t>The 'Turn on Basic feed authentication over HTTP' is set to 'Disabled'</t>
  </si>
  <si>
    <t>The 'Allow indexing of encrypted files' is set to 'Disabled'</t>
  </si>
  <si>
    <t>The 'Configure Windows Defender SmartScreen' is set to 'Enabled: Warn and prevent bypass'</t>
  </si>
  <si>
    <t>The 'Allow Windows Ink Workspace' is set to 'Enabled: On, but disallow access above lock' OR 'Enabled: Disabled'</t>
  </si>
  <si>
    <t>The 'Allow user control over installs' is set to 'Disabled'</t>
  </si>
  <si>
    <t>The 'Always install with elevated privileges' is set to 'Disabled'</t>
  </si>
  <si>
    <t>The 'Configure the transmission of the user's password in the content of MPR notifications sent by winlogon.' is set to 'Disabled'</t>
  </si>
  <si>
    <t>The 'Sign-in and lock last interactive user automatically after a restart' is set to 'Disabled'</t>
  </si>
  <si>
    <t>The 'Allow Basic authentication' is set to 'Disabled'</t>
  </si>
  <si>
    <t>The 'Allow unencrypted traffic' is set to 'Disabled'</t>
  </si>
  <si>
    <t>The 'Disallow Digest authentication' is set to 'Enabled'</t>
  </si>
  <si>
    <t>The 'Disallow WinRM from storing RunAs credentials' is set to 'Enabled'</t>
  </si>
  <si>
    <t>The 'Prevent users from modifying settings' is set to 'Enabled'</t>
  </si>
  <si>
    <t>The 'No auto-restart with logged on users for scheduled automatic updates installations' is set to 'Disabled'</t>
  </si>
  <si>
    <t>The 'Configure Automatic Updates' is set to 'Enabled'</t>
  </si>
  <si>
    <t>The 'Configure Automatic Updates: Scheduled install day' is set to '0 - Every day'</t>
  </si>
  <si>
    <t>The 'Manage preview builds' is set to 'Disabled'</t>
  </si>
  <si>
    <t>The 'Select when Preview Builds and Feature Updates are received' is set to 'Enabled: 180 or more days'</t>
  </si>
  <si>
    <t>The 'Select when Quality Updates are received' is set to 'Enabled: 0 days'</t>
  </si>
  <si>
    <t>The 'Turn off toast notifications on the lock screen' is set to 'Enabled'</t>
  </si>
  <si>
    <t>The 'Do not preserve zone information in file attachments' is set to 'Disabled'</t>
  </si>
  <si>
    <t>The 'Notify antivirus programs when opening attachments' is set to 'Enabled'</t>
  </si>
  <si>
    <t>The 'Configure Windows spotlight on lock screen' is set to 'Disabled'</t>
  </si>
  <si>
    <t>The 'Do not suggest third-party content in Windows spotlight' is set to 'Enabled'</t>
  </si>
  <si>
    <t>The 'Turn off Spotlight collection on Desktop' is set to 'Enabled'</t>
  </si>
  <si>
    <t>The 'Prevent users from sharing files within their profile.' is set to 'Enabled'</t>
  </si>
  <si>
    <t>The 'Enforce password history' is not set to '24 or more password(s)'</t>
  </si>
  <si>
    <t>The 'Minimum password age' is not set to '1 or more day(s)'</t>
  </si>
  <si>
    <t>The 'Minimum password length' is not set to '14 or more character(s)'</t>
  </si>
  <si>
    <t>The 'Password must meet complexity requirements' is not set to 'Enabled'</t>
  </si>
  <si>
    <t>The 'Relax minimum password length limits' is not set to 'Enabled'</t>
  </si>
  <si>
    <t>The 'Store passwords using reversible encryption' is not set to 'Disabled'</t>
  </si>
  <si>
    <t>The 'Account lockout duration' is not set to '15 or more minute(s)'</t>
  </si>
  <si>
    <t>The 'Allow Administrator account lockout' is not set to 'Enabled' (MS only)</t>
  </si>
  <si>
    <t>The 'Reset account lockout counter after' is not set to '15 or more minute(s)'</t>
  </si>
  <si>
    <t>The 'Access Credential Manager as a trusted caller' is not set to 'No One'</t>
  </si>
  <si>
    <t>The 'Act as part of the operating system' is not set to 'No One'</t>
  </si>
  <si>
    <t>The 'Adjust memory quotas for a process' is not set to 'Administrators, LOCAL SERVICE, NETWORK SERVICE'</t>
  </si>
  <si>
    <t>The 'Allow log on locally' is not set to 'Administrators' (MS only)</t>
  </si>
  <si>
    <t>The 'Allow log on through Remote Desktop Services' is not set to 'Administrators, Remote Desktop Users' (MS only)</t>
  </si>
  <si>
    <t>The 'Back up files and directories' is not set to 'Administrators'</t>
  </si>
  <si>
    <t>The 'Change the system time' is not set to 'Administrators, LOCAL SERVICE'</t>
  </si>
  <si>
    <t>The 'Change the time zone' is not set to 'Administrators, LOCAL SERVICE'</t>
  </si>
  <si>
    <t>The 'Create a pagefile' is not set to 'Administrators'</t>
  </si>
  <si>
    <t>The 'Create a token object' is not set to 'No One'</t>
  </si>
  <si>
    <t>The 'Create global objects' is not set to 'Administrators, LOCAL SERVICE, NETWORK SERVICE, SERVICE'</t>
  </si>
  <si>
    <t>The 'Create permanent shared objects' is not set to 'No One'</t>
  </si>
  <si>
    <t>The 'Create symbolic links' is not set to 'Administrators, NT VIRTUAL MACHINE\Virtual Machines' (MS only)</t>
  </si>
  <si>
    <t>The 'Debug programs' is not set to 'Administrators'</t>
  </si>
  <si>
    <t>The 'Deny log on through Remote Desktop Services' is not set to 'Guests, Local account' (MS only)</t>
  </si>
  <si>
    <t>The 'Enable computer and user accounts to be trusted for delegation' is not set to 'No One' (MS only)</t>
  </si>
  <si>
    <t>The 'Force shutdown from a remote system' is not set to 'Administrators'</t>
  </si>
  <si>
    <t>The 'Generate security audits' is not set to 'LOCAL SERVICE, NETWORK SERVICE'</t>
  </si>
  <si>
    <t>The 'Impersonate a client after authentication' is not set to 'Administrators, LOCAL SERVICE, NETWORK SERVICE, SERVICE' and (when the Web Server (IIS) Role with Web Services Role Service is installed) 'IIS_IUSRS' (MS only)</t>
  </si>
  <si>
    <t>The 'Increase scheduling priority' is not set to 'Administrators, Window Manager\Window Manager Group'</t>
  </si>
  <si>
    <t>The 'Load and unload device drivers' is not set to 'Administrators'</t>
  </si>
  <si>
    <t>The 'Lock pages in memory' is not set to 'No One'</t>
  </si>
  <si>
    <t>The 'Manage auditing and security log' is not set to 'Administrators' (MS only)</t>
  </si>
  <si>
    <t>The 'Modify an object label' is not set to 'No One'</t>
  </si>
  <si>
    <t>The 'Modify firmware environment values' is not set to 'Administrators'</t>
  </si>
  <si>
    <t>The 'Perform volume maintenance tasks' is not set to 'Administrators'</t>
  </si>
  <si>
    <t>The 'Profile single process' is not set to 'Administrators'</t>
  </si>
  <si>
    <t>The 'Profile system performance' is not set to 'Administrators, NT SERVICE\WdiServiceHost'</t>
  </si>
  <si>
    <t>The 'Replace a process level token' is not set to 'LOCAL SERVICE, NETWORK SERVICE'</t>
  </si>
  <si>
    <t>The 'Restore files and directories' is not set to 'Administrators'</t>
  </si>
  <si>
    <t>The 'Shut down the system' is not set to 'Administrators'</t>
  </si>
  <si>
    <t>The 'Take ownership of files or other objects' is not set to 'Administrators'</t>
  </si>
  <si>
    <t>The 'Accounts: Guest account status' is not set to 'Disabled' (MS only)</t>
  </si>
  <si>
    <t>The 'Accounts: Limit local account use of blank passwords to console logon only' is not set to 'Enabled'</t>
  </si>
  <si>
    <t>The 'Audit: Force audit policy subcategory settings (Windows Vista or later) to override audit policy category settings' is not set to 'Enabled'</t>
  </si>
  <si>
    <t>The 'Audit: Shut down system immediately if unable to log security audits' is not set to 'Disabled'</t>
  </si>
  <si>
    <t>The 'Devices: Prevent users from installing printer drivers' is not set to 'Enabled'</t>
  </si>
  <si>
    <t>The 'Domain member: Digitally encrypt or sign secure channel data (always)' is not set to 'Enabled'</t>
  </si>
  <si>
    <t>The 'Domain member: Digitally encrypt secure channel data (when possible)' is not set to 'Enabled'</t>
  </si>
  <si>
    <t>The 'Domain member: Digitally sign secure channel data (when possible)' is not set to 'Enabled'</t>
  </si>
  <si>
    <t>The 'Domain member: Disable machine account password changes' is not set to 'Disabled'</t>
  </si>
  <si>
    <t>The 'Domain member: Maximum machine account password age' is not set to '30 or fewer days, but not 0'</t>
  </si>
  <si>
    <t>The 'Domain member: Require strong (Windows 2000 or later) session key' is not set to 'Enabled'</t>
  </si>
  <si>
    <t>The 'Interactive logon: Do not require CTRL+ALT+DEL' is not set to 'Disabled'</t>
  </si>
  <si>
    <t>The 'Interactive logon: Don't display last signed-in' is not set to 'Enabled'</t>
  </si>
  <si>
    <t>The 'Interactive logon: Machine inactivity limit' is not set to '900 or fewer second(s), but not 0'</t>
  </si>
  <si>
    <t>The 'Interactive logon: Require Domain Controller Authentication to unlock workstation' is not set to 'Enabled' (MS only)</t>
  </si>
  <si>
    <t>The 'Interactive logon: Smart card removal behavior' is not set to 'Lock Workstation' or higher</t>
  </si>
  <si>
    <t>The 'Microsoft network client: Digitally sign communications (always)' is not set to 'Enabled'</t>
  </si>
  <si>
    <t>The 'Microsoft network client: Digitally sign communications (if server agrees)' is not set to 'Enabled'</t>
  </si>
  <si>
    <t>The 'Microsoft network client: Send unencrypted password to third-party SMB servers' is not set to 'Disabled'</t>
  </si>
  <si>
    <t>The 'Microsoft network server: Digitally sign communications (always)' is not set to 'Enabled'</t>
  </si>
  <si>
    <t>The 'Microsoft network server: Digitally sign communications (if client agrees)' is not set to 'Enabled'</t>
  </si>
  <si>
    <t>The 'Microsoft network server: Disconnect clients when logon hours expire' is not set to 'Enabled'</t>
  </si>
  <si>
    <t>The 'Microsoft network server: Server SPN target name validation level' is not set to 'Accept if provided by client' or higher (MS only)</t>
  </si>
  <si>
    <t>The 'Network access: Allow anonymous SID/Name translation' is not set to 'Disabled'</t>
  </si>
  <si>
    <t>The 'Network access: Do not allow anonymous enumeration of SAM accounts' is not set to 'Enabled' (MS only)</t>
  </si>
  <si>
    <t>The 'Network access: Do not allow anonymous enumeration of SAM accounts and shares' is not set to 'Enabled' (MS only)</t>
  </si>
  <si>
    <t>The 'Network access: Let Everyone permissions apply to anonymous users' is not set to 'Disabled'</t>
  </si>
  <si>
    <t>The 'Network access: Restrict anonymous access to Named Pipes and Shares' is not set to 'Enabled'</t>
  </si>
  <si>
    <t>The 'Network access: Restrict clients allowed to make remote calls to SAM' is not set to 'Administrators: Remote Access: Allow' (MS only)</t>
  </si>
  <si>
    <t>The 'Network access: Shares that can be accessed anonymously' is not set to 'None'</t>
  </si>
  <si>
    <t>The 'Network access: Sharing and security model for local accounts' is not set to 'Classic - local users authenticate as themselves'</t>
  </si>
  <si>
    <t>The 'Network security: Allow Local System to use computer identity for NTLM' is not set to 'Enabled'</t>
  </si>
  <si>
    <t>The 'Network security: Allow LocalSystem NULL session fallback' is not set to 'Disabled'</t>
  </si>
  <si>
    <t>The 'Network Security: Allow PKU2U authentication requests to this computer to use online identities' is not set to 'Disabled'</t>
  </si>
  <si>
    <t>The 'Network security: Configure encryption types allowed for Kerberos' is not set to 'AES128_HMAC_SHA1, AES256_HMAC_SHA1, Future encryption types'</t>
  </si>
  <si>
    <t>The 'Network security: Do not store LAN Manager hash value on next password change' is not set to 'Enabled'</t>
  </si>
  <si>
    <t>The 'Network security: Force logoff when logon hours expire' is not set to 'Enabled'</t>
  </si>
  <si>
    <t>The 'Network security: LAN Manager authentication level' is not set to 'Send NTLMv2 response only. Refuse LM &amp; NTLM'</t>
  </si>
  <si>
    <t>The 'Network security: LDAP client encryption requirements' is not set to 'Negotiate sealing' or higher</t>
  </si>
  <si>
    <t>The 'Network security: LDAP client signing requirements' is not set to 'Negotiate signing' or higher</t>
  </si>
  <si>
    <t>The 'Network security: Minimum session security for NTLM SSP based (including secure RPC) clients' is not set to 'Require NTLMv2 session security, Require 128-bit encryption'</t>
  </si>
  <si>
    <t>The 'Network security: Minimum session security for NTLM SSP based (including secure RPC) servers' is not set to 'Require NTLMv2 session security, Require 128-bit encryption'</t>
  </si>
  <si>
    <t>The 'Network security: Restrict NTLM: Audit Incoming NTLM Traffic' is not set to 'Enable auditing for all accounts'</t>
  </si>
  <si>
    <t>The 'Network security: Restrict NTLM: Outgoing NTLM traffic to remote servers' is not set to 'Audit all' or higher</t>
  </si>
  <si>
    <t>The 'Shutdown: Allow system to be shut down without having to log on' is not set to 'Disabled'</t>
  </si>
  <si>
    <t>The 'System objects: Require case insensitivity for non-Windows subsystems' is not set to 'Enabled'</t>
  </si>
  <si>
    <t>The 'System objects: Strengthen default permissions of internal system objects (e.g. Symbolic Links)' is not set to 'Enabled'</t>
  </si>
  <si>
    <t>The 'User Account Control: Admin Approval Mode for the Built-in Administrator account' is not set to 'Enabled'</t>
  </si>
  <si>
    <t>The 'User Account Control: Behavior of the elevation prompt for administrators in Admin Approval Mode' is not set to 'Prompt for consent on the secure desktop' or higher</t>
  </si>
  <si>
    <t>The 'User Account Control: Behavior of the elevation prompt for standard users' is not set to 'Automatically deny elevation requests'</t>
  </si>
  <si>
    <t>The 'User Account Control: Detect application installations and prompt for elevation' is not set to 'Enabled'</t>
  </si>
  <si>
    <t>The 'User Account Control: Only elevate UIAccess applications that are installed in secure locations' is not set to 'Enabled'</t>
  </si>
  <si>
    <t>The 'User Account Control: Run all administrators in Admin Approval Mode' is not set to 'Enabled'</t>
  </si>
  <si>
    <t>The 'User Account Control: Switch to the secure desktop when prompting for elevation' is not set to 'Enabled'</t>
  </si>
  <si>
    <t>The 'User Account Control: Virtualize file and registry write failures to per-user locations' is not set to 'Enabled'</t>
  </si>
  <si>
    <t>The 'Windows Firewall: Domain: Firewall state' is not set to 'On (recommended)'</t>
  </si>
  <si>
    <t>The 'Windows Firewall: Domain: Inbound connections' is not set to 'Block (default)'</t>
  </si>
  <si>
    <t>The 'Windows Firewall: Domain: Settings: Display a notification' is not set to 'No'</t>
  </si>
  <si>
    <t>The 'Windows Firewall: Domain: Logging: Name' is not set to '%SystemRoot%\System32\logfiles\firewall\domainfw.log'</t>
  </si>
  <si>
    <t>The 'Windows Firewall: Domain: Logging: Size limit (KB)' is not set to '16,384 KB or greater'</t>
  </si>
  <si>
    <t>The 'Windows Firewall: Domain: Logging: Log dropped packets' is not set to 'Yes'</t>
  </si>
  <si>
    <t>The 'Windows Firewall: Domain: Logging: Log successful connections' is not set to 'Yes'</t>
  </si>
  <si>
    <t>The 'Windows Firewall: Private: Firewall state' is not set to 'On (recommended)'</t>
  </si>
  <si>
    <t>The 'Windows Firewall: Private: Inbound connections' is not set to 'Block (default)'</t>
  </si>
  <si>
    <t>The 'Windows Firewall: Private: Settings: Display a notification' is not set to 'No'</t>
  </si>
  <si>
    <t>The 'Windows Firewall: Private: Logging: Name' is not set to '%SystemRoot%\System32\logfiles\firewall\privatefw.log'</t>
  </si>
  <si>
    <t>The 'Windows Firewall: Private: Logging: Size limit (KB)' is not set to '16,384 KB or greater'</t>
  </si>
  <si>
    <t>The 'Windows Firewall: Private: Logging: Log dropped packets' is not set to 'Yes'</t>
  </si>
  <si>
    <t>The 'Windows Firewall: Private: Logging: Log successful connections' is not set to 'Yes'</t>
  </si>
  <si>
    <t>The 'Windows Firewall: Public: Firewall state' is not set to 'On (recommended)'</t>
  </si>
  <si>
    <t>The 'Windows Firewall: Public: Inbound connections' is not set to 'Block (default)'</t>
  </si>
  <si>
    <t>The 'Windows Firewall: Public: Settings: Display a notification' is not set to 'No'</t>
  </si>
  <si>
    <t>The 'Windows Firewall: Public: Settings: Apply local firewall rules' is not set to 'No'</t>
  </si>
  <si>
    <t>The 'Windows Firewall: Public: Settings: Apply local connection security rules' is not set to 'No'</t>
  </si>
  <si>
    <t>The 'Windows Firewall: Public: Logging: Name' is not set to '%SystemRoot%\System32\logfiles\firewall\publicfw.log'</t>
  </si>
  <si>
    <t>The 'Windows Firewall: Public: Logging: Size limit (KB)' is not set to '16,384 KB or greater'</t>
  </si>
  <si>
    <t>The 'Windows Firewall: Public: Logging: Log dropped packets' is not set to 'Yes'</t>
  </si>
  <si>
    <t>The 'Windows Firewall: Public: Logging: Log successful connections' is not set to 'Yes'</t>
  </si>
  <si>
    <t>The 'Audit Credential Validation' is not set to 'Success and Failure'</t>
  </si>
  <si>
    <t>The 'Audit Application Group Management' is not set to 'Success and Failure'</t>
  </si>
  <si>
    <t>The 'Audit User Account Management' is not set to 'Success and Failure'</t>
  </si>
  <si>
    <t>The 'Audit Logon' is not set to 'Success and Failure'</t>
  </si>
  <si>
    <t>The 'Audit Other Logon/Logoff Events' is not set to 'Success and Failure'</t>
  </si>
  <si>
    <t>The 'Audit File Share' is not set to 'Success and Failure'</t>
  </si>
  <si>
    <t>The 'Audit Other Object Access Events' is not set to 'Success and Failure'</t>
  </si>
  <si>
    <t>The 'Audit Removable Storage' is not set to 'Success and Failure'</t>
  </si>
  <si>
    <t>The 'Audit MPSSVC Rule-Level Policy Change' is not set to 'Success and Failure'</t>
  </si>
  <si>
    <t>The 'Audit Sensitive Privilege Use' is not set to 'Success and Failure'</t>
  </si>
  <si>
    <t>The 'Audit IPsec Driver' is not set to 'Success and Failure'</t>
  </si>
  <si>
    <t>The 'Audit Other System Events' is not set to 'Success and Failure'</t>
  </si>
  <si>
    <t>The 'Audit System Integrity' is not set to 'Success and Failure'</t>
  </si>
  <si>
    <t>The 'Prevent enabling lock screen camera' is not set to 'Enabled'</t>
  </si>
  <si>
    <t>The 'Prevent enabling lock screen slide show' is not set to 'Enabled'</t>
  </si>
  <si>
    <t>The 'Allow users to enable online speech recognition services' is not set to 'Disabled'</t>
  </si>
  <si>
    <t>The 'Apply UAC restrictions to local accounts on network logons' is not set to 'Enabled' (MS only)</t>
  </si>
  <si>
    <t>The 'Configure SMB v1 client driver' is not set to 'Enabled: Disable driver (recommended)'</t>
  </si>
  <si>
    <t>The 'Configure SMB v1 server' is not set to 'Disabled'</t>
  </si>
  <si>
    <t>The 'Enable Certificate Padding' is not set to 'Enabled'</t>
  </si>
  <si>
    <t>The 'Enable Structured Exception Handling Overwrite Protection (SEHOP)' is not set to 'Enabled'</t>
  </si>
  <si>
    <t>The 'NetBT NodeType configuration' is not set to 'Enabled: P-node (recommended)'</t>
  </si>
  <si>
    <t>The 'WDigest Authentication' is not set to 'Disabled'</t>
  </si>
  <si>
    <t>The 'MSS: (AutoAdminLogon) Enable Automatic Logon' is not set to 'Disabled'</t>
  </si>
  <si>
    <t>The 'MSS: (DisableIPSourceRouting IPv6) IP source routing protection level' is not set to 'Enabled: Highest protection, source routing is completely disabled'</t>
  </si>
  <si>
    <t>The 'MSS: (DisableIPSourceRouting) IP source routing protection level' is not set to 'Enabled: Highest protection, source routing is completely disabled'</t>
  </si>
  <si>
    <t>The 'MSS: (EnableICMPRedirect) Allow ICMP redirects to override OSPF generated routes' is not set to 'Disabled'</t>
  </si>
  <si>
    <t>The 'MSS: (NoNameReleaseOnDemand) Allow the computer to ignore NetBIOS name release requests except from WINS servers' is not set to 'Enabled'</t>
  </si>
  <si>
    <t>The 'MSS: (SafeDllSearchMode) Enable Safe DLL search mode' is not set to 'Enabled'</t>
  </si>
  <si>
    <t>The 'MSS: (ScreenSaverGracePeriod) The time in seconds before the screen saver grace period expires' is not set to 'Enabled: 5 or fewer seconds'</t>
  </si>
  <si>
    <t>The 'MSS: (WarningLevel) Percentage threshold for the security event log at which the system will generate a warning' is not set to 'Enabled: 90% or less'</t>
  </si>
  <si>
    <t>The 'Configure multicast DNS (mDNS) protocol' is not set to 'Disabled'</t>
  </si>
  <si>
    <t>The 'Configure NetBIOS settings' is not set to 'Enabled: Disable NetBIOS name resolution on public networks'</t>
  </si>
  <si>
    <t>The 'Turn off multicast name resolution' is not set to 'Enabled'</t>
  </si>
  <si>
    <t>The 'Audit client does not support encryption' is not set to 'Enabled'</t>
  </si>
  <si>
    <t>The 'Audit client does not support signing' is not set to 'Enabled'</t>
  </si>
  <si>
    <t>The 'Audit insecure guest logon' is not set to 'Enabled'</t>
  </si>
  <si>
    <t>The 'Enable authentication rate limiter' is not set to 'Enabled'</t>
  </si>
  <si>
    <t>The 'Enable remote mailslots' is not set to 'Disabled'</t>
  </si>
  <si>
    <t>The 'Mandate the minimum version of SMB' is not set to 'Enabled: 3.1.1'</t>
  </si>
  <si>
    <t>The 'Set authentication rate limiter delay (milliseconds)' is not set to 'Enabled: 2000' or more</t>
  </si>
  <si>
    <t>The 'Audit server does not support encryption' is not set to 'Enabled'</t>
  </si>
  <si>
    <t>The 'Audit server does not support signing' is not set to 'Enabled'</t>
  </si>
  <si>
    <t>The 'Enable insecure guest logons' is not set to 'Disabled'</t>
  </si>
  <si>
    <t>The 'Require Encryption' is not set to 'Enabled'</t>
  </si>
  <si>
    <t>The 'Prohibit installation and configuration of Network Bridge on your DNS domain network' is not set to 'Enabled'</t>
  </si>
  <si>
    <t>The 'Prohibit use of Internet Connection Sharing on your DNS domain network' is not set to 'Enabled'</t>
  </si>
  <si>
    <t>The 'Require domain users to elevate when setting a network's location' is not set to 'Enabled'</t>
  </si>
  <si>
    <t>The 'Hardened UNC Paths' is not set to 'Enabled, with "Require Mutual Authentication", "Require Integrity", and “Require Privacy” set for all NETLOGON and SYSVOL shares'</t>
  </si>
  <si>
    <t>The 'Minimize the number of simultaneous connections to the Internet or a Windows Domain' is not set to 'Enabled: 3 = Prevent Wi-Fi when on Ethernet'</t>
  </si>
  <si>
    <t>The 'Configure Redirection Guard' is not set to 'Enabled: Redirection Guard Enabled'</t>
  </si>
  <si>
    <t>The 'Configure RPC connection settings: Protocol to use for outgoing RPC connections' is not set to 'Enabled: RPC over TCP'</t>
  </si>
  <si>
    <t>The 'Configure RPC connection settings: Use authentication for outgoing RPC connections' is not set to 'Enabled: Default'</t>
  </si>
  <si>
    <t>The 'Configure RPC listener settings: Protocols to allow for incoming RPC connections' is not set to 'Enabled: RPC over TCP'</t>
  </si>
  <si>
    <t>The 'Configure RPC listener settings: Authentication protocol to use for incoming RPC connections:' is not set to 'Enabled: Negotiate' or higher</t>
  </si>
  <si>
    <t>The 'Configure RPC over TCP port' is not set to 'Enabled: 0'</t>
  </si>
  <si>
    <t>The 'Configure RPC packet level privacy setting for incoming connections' is not set to 'Enabled'</t>
  </si>
  <si>
    <t>The 'Limits print driver installation to Administrators' is not set to 'Enabled'</t>
  </si>
  <si>
    <t>The 'Manage processing of Queue-specific files' is not set to 'Enabled: Limit Queue-specific files to Color profiles'</t>
  </si>
  <si>
    <t>The 'Point and Print Restrictions: When installing drivers for a new connection' is not set to 'Enabled: Show warning and elevation prompt'</t>
  </si>
  <si>
    <t>The 'Point and Print Restrictions: When updating drivers for an existing connection' is not set to 'Enabled: Show warning and elevation prompt'</t>
  </si>
  <si>
    <t>The 'Include command line in process creation events' is not set to 'Enabled'</t>
  </si>
  <si>
    <t>The 'Encryption Oracle Remediation' is not set to 'Enabled: Force Updated Clients'</t>
  </si>
  <si>
    <t>The 'Remote host allows delegation of non-exportable credentials' is not set to 'Enabled'</t>
  </si>
  <si>
    <t>The 'Prevent device metadata retrieval from the Internet' is not set to 'Enabled'</t>
  </si>
  <si>
    <t>The 'Boot-Start Driver Initialization Policy' is not set to 'Enabled: Good, unknown and bad but critical'</t>
  </si>
  <si>
    <t>The 'Configure registry policy processing: Do not apply during periodic background processing' is not set to 'Enabled: FALSE'</t>
  </si>
  <si>
    <t>The 'Configure registry policy processing: Process even if the Group Policy objects have not changed' is not set to 'Enabled: TRUE'</t>
  </si>
  <si>
    <t>The 'Configure security policy processing: Do not apply during periodic background processing' is not set to 'Enabled: FALSE'</t>
  </si>
  <si>
    <t>The 'Configure security policy processing: Process even if the Group Policy objects have not changed' is not set to 'Enabled: TRUE'</t>
  </si>
  <si>
    <t>The 'Continue experiences on this device' is not set to 'Disabled'</t>
  </si>
  <si>
    <t>The 'Turn off background refresh of Group Policy' is not set to 'Disabled'</t>
  </si>
  <si>
    <t>The 'Turn off downloading of print drivers over HTTP' is not set to 'Enabled'</t>
  </si>
  <si>
    <t>The 'Turn off Internet download for Web publishing and online ordering wizards' is not set to 'Enabled'</t>
  </si>
  <si>
    <t>The 'Enumeration policy for external devices incompatible with Kernel DMA Protection' is not set to 'Enabled: Block All'</t>
  </si>
  <si>
    <t>The 'Configure password backup directory' is not set to 'Enabled: Active Directory' or 'Enabled: Azure Active Directory'</t>
  </si>
  <si>
    <t>The 'Do not allow password expiration time longer than required by policy' is not set to 'Enabled'</t>
  </si>
  <si>
    <t>The 'Enable password encryption' is not set to 'Enabled'</t>
  </si>
  <si>
    <t>The 'Password Settings: Password Complexity' is not set to 'Enabled: Large letters + small letters + numbers + special characters'</t>
  </si>
  <si>
    <t>The 'Password Settings: Password Length' is not set to 'Enabled: 15 or more'</t>
  </si>
  <si>
    <t>The 'Post-authentication actions: Grace period (hours)' is not set to 'Enabled: 8 or fewer hours, but not 0'</t>
  </si>
  <si>
    <t>The 'Post-authentication actions: Actions' is not set to 'Enabled: Reset the password and logoff the managed account' or higher</t>
  </si>
  <si>
    <t>The 'Allow Custom SSPs and APs to be loaded into LSASS' is not set to 'Disabled'</t>
  </si>
  <si>
    <t>The 'Block user from showing account details on sign-in' is not set to 'Enabled'</t>
  </si>
  <si>
    <t>The 'Do not display network selection UI' is not set to 'Enabled'</t>
  </si>
  <si>
    <t>The 'Do not enumerate connected users on domain-joined computers' is not set to 'Enabled'</t>
  </si>
  <si>
    <t>The 'Enumerate local users on domain-joined computers' is not set to 'Disabled' (MS only)</t>
  </si>
  <si>
    <t>The 'Turn off app notifications on the lock screen' is not set to 'Enabled'</t>
  </si>
  <si>
    <t>The 'Turn off picture password sign-in' is not set to 'Enabled'</t>
  </si>
  <si>
    <t>The 'Turn on convenience PIN sign-in' is not set to 'Disabled'</t>
  </si>
  <si>
    <t>The 'Block NetBIOS-based discovery for domain controller location' is not set to 'Enabled'</t>
  </si>
  <si>
    <t>The 'Require a password when a computer wakes (on battery)' is not set to 'Enabled'</t>
  </si>
  <si>
    <t>The 'Require a password when a computer wakes (plugged in)' is not set to 'Enabled'</t>
  </si>
  <si>
    <t>The 'Configure Offer Remote Assistance' is not set to 'Disabled'</t>
  </si>
  <si>
    <t>The 'Configure Solicited Remote Assistance' is not set to 'Disabled'</t>
  </si>
  <si>
    <t>The 'Enable RPC Endpoint Mapper Client Authentication' is not set to 'Enabled' (MS only)</t>
  </si>
  <si>
    <t>The 'Configure SAM change password RPC methods policy' is not set to 'Enabled: Block all change password RPC methods' (MS only)</t>
  </si>
  <si>
    <t>The 'Enable Windows NTP Client' is not set to 'Enabled'</t>
  </si>
  <si>
    <t>The 'Enable Windows NTP Server' is not set to 'Disabled' (MS only)</t>
  </si>
  <si>
    <t>The 'Not allow per-user unsigned packages to install by default (requires explicitly allow per install)' is not set to 'Enabled'</t>
  </si>
  <si>
    <t>The 'Allow Microsoft accounts to be optional' is not set to 'Enabled'</t>
  </si>
  <si>
    <t>The 'Disallow Autoplay for non-volume devices' is not set to 'Enabled'</t>
  </si>
  <si>
    <t>The 'Set the default behavior for AutoRun' is not set to 'Enabled: Do not execute any autorun commands'</t>
  </si>
  <si>
    <t>The 'Turn off Autoplay' is not set to 'Enabled: All drives'</t>
  </si>
  <si>
    <t>The 'Configure enhanced anti-spoofing' is not set to 'Enabled'</t>
  </si>
  <si>
    <t>The 'Turn off cloud consumer account state content' is not set to 'Enabled'</t>
  </si>
  <si>
    <t>The 'Turn off Microsoft consumer experiences' is not set to 'Enabled'</t>
  </si>
  <si>
    <t>The 'Require pin for pairing' is not set to 'Enabled: First Time' OR 'Enabled: Always'</t>
  </si>
  <si>
    <t>The 'Do not display the password reveal button' is not set to 'Enabled'</t>
  </si>
  <si>
    <t>The 'Enumerate administrator accounts on elevation' is not set to 'Disabled'</t>
  </si>
  <si>
    <t>The 'Allow Diagnostic Data' is not set to 'Enabled: Diagnostic data off (not recommended)' or 'Enabled: Send required diagnostic data'</t>
  </si>
  <si>
    <t>The 'Disable OneSettings Downloads' is not set to 'Enabled'</t>
  </si>
  <si>
    <t>The 'Do not show feedback notifications' is not set to 'Enabled'</t>
  </si>
  <si>
    <t>The 'Enable OneSettings Auditing' is not set to 'Enabled'</t>
  </si>
  <si>
    <t>The 'Limit Diagnostic Log Collection' is not set to 'Enabled'</t>
  </si>
  <si>
    <t>The 'Limit Dump Collection' is not set to 'Enabled'</t>
  </si>
  <si>
    <t>The 'Enable App Installer Experimental Features' is not set to 'Disabled'</t>
  </si>
  <si>
    <t>The 'Enable App Installer Hash Override' is not set to 'Disabled'</t>
  </si>
  <si>
    <t>The 'Enable App Installer Local Archive Malware Scan Override' is not set to 'Disabled'</t>
  </si>
  <si>
    <t>The 'Enable App Installer ms-appinstaller protocol' is not set to 'Disabled'</t>
  </si>
  <si>
    <t>The 'Enable App Installer Microsoft Store Source Certificate Validation Bypass' is not set to 'Disabled'</t>
  </si>
  <si>
    <t>The 'Application: Control Event Log behavior when the log file reaches its maximum size' is not set to 'Disabled'</t>
  </si>
  <si>
    <t>The 'Application: Specify the maximum log file size (KB)' is not set to 'Enabled: 32,768 or greater'</t>
  </si>
  <si>
    <t>The 'Security: Control Event Log behavior when the log file reaches its maximum size' is not set to 'Disabled'</t>
  </si>
  <si>
    <t>The 'Security: Specify the maximum log file size (KB)' is not set to 'Enabled: 196,608 or greater'</t>
  </si>
  <si>
    <t>The 'Setup: Control Event Log behavior when the log file reaches its maximum size' is not set to 'Disabled'</t>
  </si>
  <si>
    <t>The 'Setup: Specify the maximum log file size (KB)' is not set to 'Enabled: 32,768 or greater'</t>
  </si>
  <si>
    <t>The 'System: Control Event Log behavior when the log file reaches its maximum size' is not set to 'Disabled'</t>
  </si>
  <si>
    <t>The 'System: Specify the maximum log file size (KB)' is not set to 'Enabled: 32,768 or greater'</t>
  </si>
  <si>
    <t>The 'Do not apply the Mark of the Web tag to files copied from insecure sources' is not set to 'Disabled'</t>
  </si>
  <si>
    <t>The 'Turn off Data Execution Prevention for Explorer' is not set to 'Disabled'</t>
  </si>
  <si>
    <t>The 'Turn off heap termination on corruption' is not set to 'Disabled'</t>
  </si>
  <si>
    <t>The 'Turn off shell protocol protected mode' is not set to 'Disabled'</t>
  </si>
  <si>
    <t>The 'Block all consumer Microsoft account user authentication' is not set to 'Enabled'</t>
  </si>
  <si>
    <t>The 'Configure detection for potentially unwanted applications' is not set to 'Enabled: Block'</t>
  </si>
  <si>
    <t>The 'Control whether exclusions are visible to local users' is not set to 'Enabled'</t>
  </si>
  <si>
    <t>The 'Enable EDR in block mode' is not set to 'Enabled'</t>
  </si>
  <si>
    <t>The 'Configure local setting override for reporting to Microsoft MAPS' is not set to 'Disabled'</t>
  </si>
  <si>
    <t>The 'Configure Attack Surface Reduction rules' is not set to 'Enabled'</t>
  </si>
  <si>
    <t>The 'Prevent users and apps from accessing dangerous websites' is not set to 'Enabled: Block'</t>
  </si>
  <si>
    <t>The 'Enable file hash computation feature' is not set to 'Enabled'</t>
  </si>
  <si>
    <t>The 'Configure real-time protection and Security Intelligence Updates during OOBE' is not set to 'Enabled'</t>
  </si>
  <si>
    <t>The 'Scan all downloaded files and attachments' is not set to 'Enabled'</t>
  </si>
  <si>
    <t>The 'Turn off real-time protection' is not set to 'Disabled'</t>
  </si>
  <si>
    <t>The 'Turn on behavior monitoring' is not set to 'Enabled'</t>
  </si>
  <si>
    <t>The 'Turn on script scanning' is not set to 'Enabled'</t>
  </si>
  <si>
    <t>The 'Configure Remote Encryption Protection Mode' is not set to 'Enabled: Audit' or higher</t>
  </si>
  <si>
    <t>The 'Scan excluded files and directories during quick scans' is not set to 'Enabled: 1'</t>
  </si>
  <si>
    <t>The 'Scan packed executables' is not set to 'Enabled'</t>
  </si>
  <si>
    <t>The 'Scan removable drives' is not set to 'Enabled'</t>
  </si>
  <si>
    <t>The 'Trigger a quick scan after X days without any scans' is not set to 'Enabled: 7'</t>
  </si>
  <si>
    <t>The 'Turn on e-mail scanning' is not set to 'Enabled'</t>
  </si>
  <si>
    <t>The 'Prevent the usage of OneDrive for file storage' is not set to 'Enabled'</t>
  </si>
  <si>
    <t>The 'Do not allow passwords to be saved' is not set to 'Enabled'</t>
  </si>
  <si>
    <t>The 'Do not allow drive redirection' is not set to 'Enabled'</t>
  </si>
  <si>
    <t>The 'Always prompt for password upon connection' is not set to 'Enabled'</t>
  </si>
  <si>
    <t>The 'Require secure RPC communication' is not set to 'Enabled'</t>
  </si>
  <si>
    <t>The 'Require use of specific security layer for remote (RDP) connections' is not set to 'Enabled: SSL'</t>
  </si>
  <si>
    <t>The 'Require user authentication for remote connections by using Network Level Authentication' is not set to 'Enabled'</t>
  </si>
  <si>
    <t>The 'Set client connection encryption level' is not set to 'Enabled: High Level'</t>
  </si>
  <si>
    <t>The 'Do not delete temp folders upon exit' is not set to 'Disabled'</t>
  </si>
  <si>
    <t>The 'Do not use temporary folders per session' is not set to 'Disabled'</t>
  </si>
  <si>
    <t>The 'Prevent downloading of enclosures' is not set to 'Enabled'</t>
  </si>
  <si>
    <t>The 'Turn on Basic feed authentication over HTTP' is not set to 'Disabled'</t>
  </si>
  <si>
    <t>The 'Allow indexing of encrypted files' is not set to 'Disabled'</t>
  </si>
  <si>
    <t>The 'Configure Windows Defender SmartScreen' is not set to 'Enabled: Warn and prevent bypass'</t>
  </si>
  <si>
    <t>The 'Allow Windows Ink Workspace' is not set to 'Enabled: On, but disallow access above lock' OR 'Enabled: Disabled'</t>
  </si>
  <si>
    <t>The 'Allow user control over installs' is not set to 'Disabled'</t>
  </si>
  <si>
    <t>The 'Always install with elevated privileges' is not set to 'Disabled'</t>
  </si>
  <si>
    <t>The 'Configure the transmission of the user's password in the content of MPR notifications sent by winlogon.' is not set to 'Disabled'</t>
  </si>
  <si>
    <t>The 'Sign-in and lock last interactive user automatically after a restart' is not set to 'Disabled'</t>
  </si>
  <si>
    <t>The 'Allow Basic authentication' is not set to 'Disabled'</t>
  </si>
  <si>
    <t>The 'Allow unencrypted traffic' is not set to 'Disabled'</t>
  </si>
  <si>
    <t>The 'Disallow Digest authentication' is not set to 'Enabled'</t>
  </si>
  <si>
    <t>The 'Disallow WinRM from storing RunAs credentials' is not set to 'Enabled'</t>
  </si>
  <si>
    <t>The 'Prevent users from modifying settings' is not set to 'Enabled'</t>
  </si>
  <si>
    <t>The 'No auto-restart with logged on users for scheduled automatic updates installations' is not set to 'Disabled'</t>
  </si>
  <si>
    <t>The 'Configure Automatic Updates' is not set to 'Enabled'</t>
  </si>
  <si>
    <t>The 'Configure Automatic Updates: Scheduled install day' is not set to '0 - Every day'</t>
  </si>
  <si>
    <t>The 'Manage preview builds' is not set to 'Disabled'</t>
  </si>
  <si>
    <t>The 'Select when Preview Builds and Feature Updates are received' is not set to 'Enabled: 180 or more days'</t>
  </si>
  <si>
    <t>The 'Select when Quality Updates are received' is not set to 'Enabled: 0 days'</t>
  </si>
  <si>
    <t>The 'Turn off toast notifications on the lock screen' is not set to 'Enabled'</t>
  </si>
  <si>
    <t>The 'Do not preserve zone information in file attachments' is not set to 'Disabled'</t>
  </si>
  <si>
    <t>The 'Notify antivirus programs when opening attachments' is not set to 'Enabled'</t>
  </si>
  <si>
    <t>The 'Configure Windows spotlight on lock screen' is not set to 'Disabled'</t>
  </si>
  <si>
    <t>The 'Do not suggest third-party content in Windows spotlight' is not set to 'Enabled'</t>
  </si>
  <si>
    <t>The 'Turn off Spotlight collection on Desktop' is not set to 'Enabled'</t>
  </si>
  <si>
    <t>The 'Prevent users from sharing files within their profile.' is not set to 'Enabled'</t>
  </si>
  <si>
    <t>Configure 'Accounts: Rename administrator account'
To establish the recommended configuration via GP, configure the following UI path:
 ```
Computer Configuration\Policies\Windows Settings\Security Settings\Local Policies\Security Options\Accounts: Rename administrator account
```</t>
  </si>
  <si>
    <t>Configure 'Accounts: Rename guest account'
To establish the recommended configuration via GP, configure the following UI path:
 ```
Computer Configuration\Policies\Windows Settings\Security Settings\Local Policies\Security Options\Accounts: Rename guest account
```</t>
  </si>
  <si>
    <t>Ensure that the 'Enforce password history' is set to '24 or more password(s)'
To establish the recommended configuration via GP, set the following UI path to `24 or more password(s)`:
```
Computer Configuration\Policies\Windows Settings\Security Settings\Account Policies\Password Policy\Enforce password history
```</t>
  </si>
  <si>
    <t>Ensure that the 'Minimum password age' is set to '1 or more day(s)'
To establish the recommended configuration via GP, set the following UI path to `1 or more day(s)`:
```
Computer Configuration\Policies\Windows Settings\Security Settings\Account Policies\Password Policy\Minimum password age
```</t>
  </si>
  <si>
    <t>Ensure that the 'Minimum password length' is set to '14 or more character(s)'
To establish the recommended configuration via GP, set the following UI path to `14 or more character(s)`:
 ```
Computer Configuration\Policies\Windows Settings\Security Settings\Account Policies\Password Policy\Minimum password length
```</t>
  </si>
  <si>
    <t>Ensure that the 'Password must meet complexity requirements' is set to 'Enabled'
To establish the recommended configuration via GP, set the following UI path to `Enabled`:
 ```
Computer Configuration\Policies\Windows Settings\Security Settings\Account Policies\Password Policy\Password must meet complexity requirements
```</t>
  </si>
  <si>
    <t>Ensure that the 'Relax minimum password length limits' is set to 'Enabled'
To establish the recommended configuration via GP, set the following UI path to `Enabled`:
```
Computer Configuration\Policies\Windows Settings\Security Settings\Account Policies\Password Policy\Relax minimum password length limits
```
**Note:** This setting is only available within the built-in OS security template of Windows 10 Release 2004 and Server 2022 (or newer), and is not available via older versions of the OS, or via downloadable Administrative Templates (ADMX/ADML). Therefore, you _must_ use a Windows 10 Release 2004 or Server 2022 system (or newer) to view or edit this setting with the Group Policy Management Console (GPMC) or Group Policy Management Editor (GPME).</t>
  </si>
  <si>
    <t>Ensure that the 'Store passwords using reversible encryption' is set to 'Disabled'
To establish the recommended configuration via GP, set the following UI path to `Disabled`:
 ```
Computer Configuration\Policies\Windows Settings\Security Settings\Account Policies\Password Policy\Store passwords using reversible encryption
```</t>
  </si>
  <si>
    <t>Ensure that the 'Account lockout duration' is set to '15 or more minute(s)'
To establish the recommended configuration via GP, set the following UI path to `15 or more minute(s)`:
 ```
Computer Configuration\Policies\Windows Settings\Security Settings\Account Policies\Account Lockout Policy\Account lockout duration
```</t>
  </si>
  <si>
    <t>Ensure that the 'Allow Administrator account lockout' is set to 'Enabled' (MS only)
To establish the recommended configuration via GP, set the following UI path to `Enabled`:
```
Computer Configuration\Policies\Windows Settings\Security Settings\Account Policies\Account Lockout Policies\Allow Administrator account lockout
```</t>
  </si>
  <si>
    <t>Ensure that the 'Reset account lockout counter after' is set to '15 or more minute(s)'
To establish the recommended configuration via GP, set the following UI path to `15 or more minute(s)`:
 ```
Computer Configuration\Policies\Windows Settings\Security Settings\Account Policies\Account Lockout Policy\Reset account lockout counter after
```</t>
  </si>
  <si>
    <t>Ensure that the 'Access Credential Manager as a trusted caller' is set to 'No One'
To establish the recommended configuration via GP, set the following UI path to `No One`:
 ```
Computer Configuration\Policies\Windows Settings\Security Settings\Local Policies\User Rights Assignment\Access Credential Manager as a trusted caller
```</t>
  </si>
  <si>
    <t>Ensure that the 'Access this computer from the network'  is set to 'Administrators, Authenticated Users' (MS only)
To establish the recommended configuration via GP, configure the following UI path to `Administrators, Authenticated Users`:
 ```
Computer Configuration\Policies\Windows Settings\Security Settings\Local Policies\User Rights Assignment\Access this computer from the network
```</t>
  </si>
  <si>
    <t>Ensure that the 'Act as part of the operating system' is set to 'No One'
To establish the recommended configuration via GP, set the following UI path to `No One`:
 ```
Computer Configuration\Policies\Windows Settings\Security Settings\Local Policies\User Rights Assignment\Act as part of the operating system
```</t>
  </si>
  <si>
    <t>Ensure that the 'Adjust memory quotas for a process' is set to 'Administrators, LOCAL SERVICE, NETWORK SERVICE'
To establish the recommended configuration via GP, set the following UI path to `Administrators, LOCAL SERVICE, NETWORK SERVICE`:
 ```
Computer Configuration\Policies\Windows Settings\Security Settings\Local Policies\User Rights Assignment\Adjust memory quotas for a process
```</t>
  </si>
  <si>
    <t>Ensure that the 'Allow log on locally' is set to 'Administrators' (MS only)
To establish the recommended configuration via GP, configure the following UI path to `Administrators`:
 ```
Computer Configuration\Policies\Windows Settings\Security Settings\Local Policies\User Rights Assignment\Allow log on locally
```</t>
  </si>
  <si>
    <t>Ensure that the 'Allow log on through Remote Desktop Services' is set to 'Administrators, Remote Desktop Users' (MS only)
To establish the recommended configuration via GP, configure the following UI path to `Administrators, Remote Desktop Users`:
 ```
Computer Configuration\Policies\Windows Settings\Security Settings\Local Policies\User Rights Assignment\Allow log on through Remote Desktop Services
```</t>
  </si>
  <si>
    <t>Ensure that the 'Back up files and directories' is set to 'Administrators'
To establish the recommended configuration via GP, set the following UI path to `Administrators`.
 ```
Computer Configuration\Policies\Windows Settings\Security Settings\Local Policies\User Rights Assignment\Back up files and directories
```</t>
  </si>
  <si>
    <t>Ensure that the 'Change the system time' is set to 'Administrators, LOCAL SERVICE'
To establish the recommended configuration via GP, set the following UI path to `Administrators, LOCAL SERVICE`:
 ```
Computer Configuration\Policies\Windows Settings\Security Settings\Local Policies\User Rights Assignment\Change the system time
```</t>
  </si>
  <si>
    <t>Ensure that the 'Change the time zone' is set to 'Administrators, LOCAL SERVICE'
To establish the recommended configuration via GP, set the following UI path to `Administrators, LOCAL SERVICE`:
 ```
Computer Configuration\Policies\Windows Settings\Security Settings\Local Policies\User Rights Assignment\Change the time zone
```</t>
  </si>
  <si>
    <t>Ensure that the 'Create a pagefile' is set to 'Administrators'
To establish the recommended configuration via GP, set the following UI path to `Administrators`:
 ```
Computer Configuration\Policies\Windows Settings\Security Settings\Local Policies\User Rights Assignment\Create a pagefile
```</t>
  </si>
  <si>
    <t>Ensure that the 'Create a token object' is set to 'No One'
To establish the recommended configuration via GP, set the following UI path to `No One`:
 ```
Computer Configuration\Policies\Windows Settings\Security Settings\Local Policies\User Rights Assignment\Create a token object
```</t>
  </si>
  <si>
    <t>Ensure that the 'Create global objects' is set to 'Administrators, LOCAL SERVICE, NETWORK SERVICE, SERVICE'
To establish the recommended configuration via GP, set the following UI path to `Administrators, LOCAL SERVICE, NETWORK SERVICE, SERVICE`:
 ```
Computer Configuration\Policies\Windows Settings\Security Settings\Local Policies\User Rights Assignment\Create global objects
```</t>
  </si>
  <si>
    <t>Ensure that the 'Create permanent shared objects' is set to 'No One'
To establish the recommended configuration via GP, set the following UI path to `No One`:
 ```
Computer Configuration\Policies\Windows Settings\Security Settings\Local Policies\User Rights Assignment\Create permanent shared objects
```</t>
  </si>
  <si>
    <t>Ensure that the 'Create symbolic links' is set to 'Administrators, NT VIRTUAL MACHINE\Virtual Machines' (MS only)
To implement the recommended configuration state, configure the following UI path to `Administrators` and (when the _Hyper-V_ Role is installed) `NT VIRTUAL MACHINE\Virtual Machines`:
 ```
Computer Configuration\Policies\Windows Settings\Security Settings\Local Policies\User Rights Assignment\Create symbolic links
```</t>
  </si>
  <si>
    <t>Ensure that the 'Debug programs' is set to 'Administrators'
To establish the recommended configuration via GP, set the following UI path to `Administrators`:
 ```
Computer Configuration\Policies\Windows Settings\Security Settings\Local Policies\User Rights Assignment\Debug programs
```</t>
  </si>
  <si>
    <t>Ensure that the 'Deny access to this computer from the network' to include 'Guests, Local account and member of Administrators group' (MS only)
To establish the recommended configuration via GP, configure the following UI path to include `Guests, Local account and member of Administrators group`:
```
Computer Configuration\Policies\Windows Settings\Security Settings\Local Policies\User Rights Assignment\Deny access to this computer from the network
```</t>
  </si>
  <si>
    <t>Ensure that the 'Deny log on as a batch job' to include 'Guests'
To establish the recommended configuration via GP, set the following UI path to include `Guests`:
 ```
Computer Configuration\Policies\Windows Settings\Security Settings\Local Policies\User Rights Assignment\Deny log on as a batch job
```</t>
  </si>
  <si>
    <t>Ensure that the 'Deny log on as a service' to include 'Guests'
To establish the recommended configuration via GP, set the following UI path to include `Guests`:
 ```
Computer Configuration\Policies\Windows Settings\Security Settings\Local Policies\User Rights Assignment\Deny log on as a service
```</t>
  </si>
  <si>
    <t>Ensure that the 'Deny log on locally' to include 'Guests'
To establish the recommended configuration via GP, set the following UI path to include `Guests`:
 ```
Computer Configuration\Policies\Windows Settings\Security Settings\Local Policies\User Rights Assignment\Deny log on locally
```</t>
  </si>
  <si>
    <t>Ensure that the 'Deny log on through Remote Desktop Services' is set to 'Guests, Local account' (MS only)
To establish the recommended configuration via GP, configure the following UI path to `Guests, Local account`:
```
Computer Configuration\Policies\Windows Settings\Security Settings\Local Policies\User Rights Assignment\Deny log on through Remote Desktop Services
```</t>
  </si>
  <si>
    <t>Ensure that the 'Enable computer and user accounts to be trusted for delegation' is set to 'No One' (MS only)
To establish the recommended configuration via GP, configure the following UI path to `No One`:
 ```
Computer Configuration\Policies\Windows Settings\Security Settings\Local Policies\User Rights Assignment\Enable computer and user accounts to be trusted for delegation
```</t>
  </si>
  <si>
    <t>Ensure that the 'Force shutdown from a remote system' is set to 'Administrators'
To establish the recommended configuration via GP, set the following UI path to `Administrators`:
```
Computer Configuration\Policies\Windows Settings\Security Settings\Local Policies\User Rights Assignment\Force shutdown from a remote system
```</t>
  </si>
  <si>
    <t>Ensure that the 'Generate security audits' is set to 'LOCAL SERVICE, NETWORK SERVICE'
To establish the recommended configuration via GP, set the following UI path to `LOCAL SERVICE, NETWORK SERVICE`:
 ```
Computer Configuration\Policies\Windows Settings\Security Settings\Local Policies\User Rights Assignment\Generate security audits
```</t>
  </si>
  <si>
    <t>Ensure that the 'Impersonate a client after authentication' is set to 'Administrators, LOCAL SERVICE, NETWORK SERVICE, SERVICE' and (when the Web Server (IIS) Role with Web Services Role Service is installed) 'IIS_IUSRS' (MS only)
To establish the recommended configuration via GP, configure the following UI path to `Administrators, LOCAL SERVICE, NETWORK SERVICE, SERVICE` and (when the _Web Server (IIS)_ Role with _Web Services_ Role Service is installed) `IIS_IUSRS`:
 ```
Computer Configuration\Policies\Windows Settings\Security Settings\Local Policies\User Rights Assignment\Impersonate a client after authentication
```</t>
  </si>
  <si>
    <t>Ensure that the 'Increase scheduling priority' is set to 'Administrators, Window Manager\Window Manager Group'
To establish the recommended configuration via GP, set the following UI path to `Administrators, Window Manager\Window Manager Group`:
 ```
Computer Configuration\Policies\Windows Settings\Security Settings\Local Policies\User Rights Assignment\Increase scheduling priority
```</t>
  </si>
  <si>
    <t>Ensure that the 'Load and unload device drivers' is set to 'Administrators'
To establish the recommended configuration via GP, set the following UI path to `Administrators`:
 ```
Computer Configuration\Policies\Windows Settings\Security Settings\Local Policies\User Rights Assignment\Load and unload device drivers
```</t>
  </si>
  <si>
    <t>Ensure that the 'Lock pages in memory' is set to 'No One'
To establish the recommended configuration via GP, set the following UI path to `No One`:
 ```
Computer Configuration\Policies\Windows Settings\Security Settings\Local Policies\User Rights Assignment\Lock pages in memory
```</t>
  </si>
  <si>
    <t>Ensure that the 'Manage auditing and security log' is set to 'Administrators' (MS only)
To establish the recommended configuration via GP, configure the following UI path to `Administrators`:
 ```
Computer Configuration\Policies\Windows Settings\Security Settings\Local Policies\User Rights Assignment\Manage auditing and security log
```</t>
  </si>
  <si>
    <t>Ensure that the 'Modify an object label' is set to 'No One'
To establish the recommended configuration via GP, set the following UI path to `No One`:
 ```
Computer Configuration\Policies\Windows Settings\Security Settings\Local Policies\User Rights Assignment\Modify an object label
```</t>
  </si>
  <si>
    <t>Ensure that the 'Modify firmware environment values' is set to 'Administrators'
To establish the recommended configuration via GP, set the following UI path to `Administrators`:
 ```
Computer Configuration\Policies\Windows Settings\Security Settings\Local Policies\User Rights Assignment\Modify firmware environment values
```</t>
  </si>
  <si>
    <t>Ensure that the 'Perform volume maintenance tasks' is set to 'Administrators'
To establish the recommended configuration via GP, set the following UI path to `Administrators`:
 ```
Computer Configuration\Policies\Windows Settings\Security Settings\Local Policies\User Rights Assignment\Perform volume maintenance tasks
```</t>
  </si>
  <si>
    <t>Ensure that the 'Profile single process' is set to 'Administrators'
To establish the recommended configuration via GP, set the following UI path to `Administrators`:
```
Computer Configuration\Policies\Windows Settings\Security Settings\Local Policies\User Rights Assignment\Profile single process
```</t>
  </si>
  <si>
    <t>Ensure that the 'Profile system performance' is set to 'Administrators, NT SERVICE\WdiServiceHost'
To establish the recommended configuration via GP, set the following UI path to ``Administrators, NT SERVICE\WdiServiceHost``:
 ```
Computer Configuration\Policies\Windows Settings\Security Settings\Local Policies\User Rights Assignment\Profile system performance
```</t>
  </si>
  <si>
    <t>Ensure that the 'Replace a process level token' is set to 'LOCAL SERVICE, NETWORK SERVICE'
To establish the recommended configuration via GP, set the following UI path to ``LOCAL SERVICE, NETWORK SERVICE``:
 ```
Computer Configuration\Policies\Windows Settings\Security Settings\Local Policies\User Rights Assignment\Replace a process level token
```</t>
  </si>
  <si>
    <t>Ensure that the 'Restore files and directories' is set to 'Administrators'
To establish the recommended configuration via GP, set the following UI path to `Administrators`:
 ```
Computer Configuration\Policies\Windows Settings\Security Settings\Local Policies\User Rights Assignment\Restore files and directories
```</t>
  </si>
  <si>
    <t>Ensure that the 'Shut down the system' is set to 'Administrators'
To establish the recommended configuration via GP, set the following UI path to `Administrators`:
 ```
Computer Configuration\Policies\Windows Settings\Security Settings\Local Policies\User Rights Assignment\Shut down the system
```</t>
  </si>
  <si>
    <t>Ensure that the 'Take ownership of files or other objects' is set to 'Administrators'
To establish the recommended configuration via GP, set the following UI path to `Administrators`:
 ```
Computer Configuration\Policies\Windows Settings\Security Settings\Local Policies\User Rights Assignment\Take ownership of files or other objects
```</t>
  </si>
  <si>
    <t>Ensure that the 'Accounts: Guest account status' is set to 'Disabled' (MS only)
To establish the recommended configuration via GP, set the following UI path to `Disabled`:
 ```
Computer Configuration\Policies\Windows Settings\Security Settings\Local Policies\Security Options\Accounts: Guest account status
```</t>
  </si>
  <si>
    <t>Ensure that the 'Accounts: Limit local account use of blank passwords to console logon only' is set to 'Enabled'
To establish the recommended configuration via GP, set the following UI path to `Enabled`:
 ```
Computer Configuration\Policies\Windows Settings\Security Settings\Local Policies\Security Options\Accounts: Limit local account use of blank passwords to console logon only
```</t>
  </si>
  <si>
    <t>Ensure that the 'Audit: Force audit policy subcategory settings (Windows Vista or later) to override audit policy category settings' is set to 'Enabled'
To establish the recommended configuration via GP, set the following UI path to `Enabled`:
 ```
Computer Configuration\Policies\Windows Settings\Security Settings\Local Policies\Security Options\Audit: Force audit policy subcategory settings (Windows Vista or later) to override audit policy category settings
```</t>
  </si>
  <si>
    <t>Ensure that the 'Audit: Shut down system immediately if unable to log security audits' is set to 'Disabled'
To establish the recommended configuration via GP, set the following UI path to `Disabled`:
 ```
Computer Configuration\Policies\Windows Settings\Security Settings\Local Policies\Security Options\Audit: Shut down system immediately if unable to log security audits
```</t>
  </si>
  <si>
    <t>Ensure that the 'Devices: Prevent users from installing printer drivers' is set to 'Enabled'
To establish the recommended configuration via GP, set the following UI path to `Enabled`:
 ```
Computer Configuration\Policies\Windows Settings\Security Settings\Local Policies\Security Options\Devices: Prevent users from installing printer drivers
```</t>
  </si>
  <si>
    <t>Ensure that the 'Domain member: Digitally encrypt or sign secure channel data (always)' is set to 'Enabled'
To establish the recommended configuration via GP, set the following UI path to `Enabled`:
 ```
Computer Configuration\Policies\Windows Settings\Security Settings\Local Policies\Security Options\Domain member: Digitally encrypt or sign secure channel data (always)
```</t>
  </si>
  <si>
    <t>Ensure that the 'Domain member: Digitally encrypt secure channel data (when possible)' is set to 'Enabled'
To establish the recommended configuration via GP, set the following UI path to `Enabled`:
 ```
Computer Configuration\Policies\Windows Settings\Security Settings\Local Policies\Security Options\Domain member: Digitally encrypt secure channel data (when possible)
```</t>
  </si>
  <si>
    <t>Ensure that the 'Domain member: Digitally sign secure channel data (when possible)' is set to 'Enabled'
To establish the recommended configuration via GP, set the following UI path to `Enabled`:
 ```
Computer Configuration\Policies\Windows Settings\Security Settings\Local Policies\Security Options\Domain member: Digitally sign secure channel data (when possible)
```</t>
  </si>
  <si>
    <t>Ensure that the 'Domain member: Disable machine account password changes' is set to 'Disabled'
To establish the recommended configuration via GP, set the following UI path to `Disabled`:
 ```
Computer Configuration\Policies\Windows Settings\Security Settings\Local Policies\Security Options\Domain member: Disable machine account password changes
```</t>
  </si>
  <si>
    <t>Ensure that the 'Domain member: Maximum machine account password age' is set to '30 or fewer days, but not 0'
To establish the recommended configuration via GP, set the following UI path to `30 or fewer days, but not 0`:
 ```
Computer Configuration\Policies\Windows Settings\Security Settings\Local Policies\Security Options\Domain member: Maximum machine account password age
```</t>
  </si>
  <si>
    <t>Ensure that the 'Domain member: Require strong (Windows 2000 or later) session key' is set to 'Enabled'
To establish the recommended configuration via GP, set the following UI path to `Enabled`:
 ```
Computer Configuration\Policies\Windows Settings\Security Settings\Local Policies\Security Options\Domain member: Require strong (Windows 2000 or later) session key
```</t>
  </si>
  <si>
    <t>Ensure that the 'Interactive logon: Do not require CTRL+ALT+DEL' is set to 'Disabled'
To establish the recommended configuration via GP, set the following UI path to `Disabled`:
 ```
Computer Configuration\Policies\Windows Settings\Security Settings\Local Policies\Security Options\Interactive logon: Do not require CTRL+ALT+DEL
```</t>
  </si>
  <si>
    <t>Ensure that the 'Interactive logon: Don't display last signed-in' is set to 'Enabled'
To establish the recommended configuration via GP, set the following UI path to `Enabled`:
```
Computer Configuration\Policies\Windows Settings\Security Settings\Local Policies\Security Options\Interactive logon: Don't display last signed-in
```
**Note:** In older versions of Microsoft Windows, this setting was named _Interactive logon: Do not display last user name_, but it was renamed starting with Windows Server 2019.</t>
  </si>
  <si>
    <t>Ensure that the 'Interactive logon: Machine inactivity limit' is set to '900 or fewer second(s), but not 0'
To establish the recommended configuration via GP, set the following UI path to `900 or fewer seconds, but not 0`:
 ```
Computer Configuration\Policies\Windows Settings\Security Settings\Local Policies\Security Options\Interactive logon: Machine inactivity limit
```</t>
  </si>
  <si>
    <t>Ensure that the 'Interactive logon: Require Domain Controller Authentication to unlock workstation' is set to 'Enabled' (MS only)
To implement the recommended configuration via GP, set the following UI path to `Enabled:`
 ```
Computer Configuration\Policies\Windows Settings\Security Settings\Local Policies\Security Options\Interactive logon: Require Domain Controller Authentication to unlock workstation
```</t>
  </si>
  <si>
    <t>Ensure that the 'Interactive logon: Smart card removal behavior' is set to 'Lock Workstation' or higher
To establish the recommended configuration via GP, set the following UI path to `Lock Workstation` (or, if applicable for your environment, `Force Logoff` or `Disconnect if a Remote Desktop Services session`):
 ```
Computer Configuration\Policies\Windows Settings\Security Settings\Local Policies\Security Options\Interactive logon: Smart card removal behavior
```</t>
  </si>
  <si>
    <t>Ensure that the 'Microsoft network client: Digitally sign communications (always)' is set to 'Enabled'
To establish the recommended configuration via GP, set the following UI path to `Enabled`:
 ```
Computer Configuration\Policies\Windows Settings\Security Settings\Local Policies\Security Options\Microsoft network client: Digitally sign communications (always)
```</t>
  </si>
  <si>
    <t>Ensure that the 'Microsoft network client: Digitally sign communications (if server agrees)' is set to 'Enabled'
To establish the recommended configuration via GP, set the following UI path to `Enabled`:
 ```
Computer Configuration\Policies\Windows Settings\Security Settings\Local Policies\Security Options\Microsoft network client: Digitally sign communications (if server agrees)
```</t>
  </si>
  <si>
    <t>Ensure that the 'Microsoft network client: Send unencrypted password to third-party SMB servers' is set to 'Disabled'
To establish the recommended configuration via GP, set the following UI path to `Disabled`:
 ```
Computer Configuration\Policies\Windows Settings\Security Settings\Local Policies\Security Options\Microsoft network client: Send unencrypted password to third-party SMB servers
```</t>
  </si>
  <si>
    <t>Ensure that the 'Microsoft network server: Digitally sign communications (always)' is set to 'Enabled'
To establish the recommended configuration via GP, set the following UI path to `Enabled`:
 ```
Computer Configuration\Policies\Windows Settings\Security Settings\Local Policies\Security Options\Microsoft network server: Digitally sign communications (always)
```</t>
  </si>
  <si>
    <t>Ensure that the 'Microsoft network server: Digitally sign communications (if client agrees)' is set to 'Enabled'
To establish the recommended configuration via GP, set the following UI path to `Enabled`:
 ```
Computer Configuration\Policies\Windows Settings\Security Settings\Local Policies\Security Options\Microsoft network server: Digitally sign communications (if client agrees)
```</t>
  </si>
  <si>
    <t>Ensure that the 'Microsoft network server: Disconnect clients when logon hours expire' is set to 'Enabled'
To establish the recommended configuration via GP, set the following UI path to `Enabled`:
 ```
Computer Configuration\Policies\Windows Settings\Security Settings\Local Policies\Security Options\Microsoft network server: Disconnect clients when logon hours expire
```</t>
  </si>
  <si>
    <t>Ensure that the 'Microsoft network server: Server SPN target name validation level' is set to 'Accept if provided by client' or higher (MS only)
To establish the recommended configuration via GP, set the following UI path to `Accept if provided by client` (configuring to `Required from client` also conforms to the benchmark):
 ```
Computer Configuration\Policies\Windows Settings\Security Settings\Local Policies\Security Options\Microsoft network server: Server SPN target name validation level
```</t>
  </si>
  <si>
    <t>Ensure that the 'Network access: Allow anonymous SID/Name translation' is set to 'Disabled'
To establish the recommended configuration via GP, set the following UI path to `Disabled`:
 ```
Computer Configuration\Policies\Windows Settings\Security Settings\Local Policies\Security Options\Network access: Allow anonymous SID/Name translation
```</t>
  </si>
  <si>
    <t>Ensure that the 'Network access: Do not allow anonymous enumeration of SAM accounts' is set to 'Enabled' (MS only)
To establish the recommended configuration via GP, set the following UI path to `Enabled`:
 ```
Computer Configuration\Policies\Windows Settings\Security Settings\Local Policies\Security Options\Network access: Do not allow anonymous enumeration of SAM accounts
```</t>
  </si>
  <si>
    <t>Ensure that the 'Network access: Do not allow anonymous enumeration of SAM accounts and shares' is set to 'Enabled' (MS only)
To establish the recommended configuration via GP, set the following UI path to `Enabled`:
 ```
Computer Configuration\Policies\Windows Settings\Security Settings\Local Policies\Security Options\Network access: Do not allow anonymous enumeration of SAM accounts and shares
```</t>
  </si>
  <si>
    <t>Ensure that the 'Network access: Let Everyone permissions apply to anonymous users' is set to 'Disabled'
To establish the recommended configuration via GP, set the following UI path to `Disabled`:
 ```
Computer Configuration\Policies\Windows Settings\Security Settings\Local Policies\Security Options\Network access: Let Everyone permissions apply to anonymous users
```</t>
  </si>
  <si>
    <t>Ensure that the 'Network access: Named Pipes that can be accessed anonymously' is configured (MS only)
To establish the recommended configuration via GP, configure the following UI path:
```
Computer Configuration\Policies\Windows Settings\Security Settings\Local Policies\Security Options\Network access: Named Pipes that can be accessed anonymously
```</t>
  </si>
  <si>
    <t>Ensure that the 'Network access: Remotely accessible registry paths' is configured
To establish the recommended configuration via GP, set the following UI path to: `System\CurrentControlSet\Control\ProductOptions
System\CurrentControlSet\Control\Server Applications
Software\Microsoft\Windows NT\CurrentVersion`
```
Computer Configuration\Policies\Windows Settings\Security Settings\Local Policies\Security Options\Network access: Remotely accessible registry paths
```</t>
  </si>
  <si>
    <t>Ensure that the 'Network access: Remotely accessible registry paths and sub-paths' is configured
To establish the recommended configuration via GP, set the following UI path to: `System\CurrentControlSet\Control\Print\Printers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
```
Computer Configuration\Policies\Windows Settings\Security Settings\Local Policies\Security Options\Network access: Remotely accessible registry paths and sub-paths
```
When a server holds the _Active Directory Certificate Services_ Role with _Certification Authority_ Role Service, the above list should also include: `System\CurrentControlSet\Services\CertSvc`.
When a server has the _WINS Server_ Feature installed, the above list should also include:
`System\CurrentControlSet\Services\WINS`</t>
  </si>
  <si>
    <t>Ensure that the 'Network access: Restrict anonymous access to Named Pipes and Shares' is set to 'Enabled'
To establish the recommended configuration via GP, set the following UI path to `Enabled`:
```
Computer Configuration\Policies\Windows Settings\Security Settings\Local Policies\Security Options\Network access: Restrict anonymous access to Named Pipes and Shares
```</t>
  </si>
  <si>
    <t>Ensure that the 'Network access: Restrict clients allowed to make remote calls to SAM' is set to 'Administrators: Remote Access: Allow' (MS only)
To establish the recommended configuration via GP, set the following UI path to `Administrators: Remote Access: Allow`:
 ```
Computer Configuration\Policies\Windows Settings\Security Settings\Local Policies\Security Options\Network access: Restrict clients allowed to make remote calls to SAM
```</t>
  </si>
  <si>
    <t>Ensure that the 'Network access: Shares that can be accessed anonymously' is set to 'None'
To establish the recommended configuration via GP, set the following UI path to `&lt;blank&gt;` (i.e. None):
 ```
Computer Configuration\Policies\Windows Settings\Security Settings\Local Policies\Security Options\Network access: Shares that can be accessed anonymously
```</t>
  </si>
  <si>
    <t>Ensure that the 'Network access: Sharing and security model for local accounts' is set to 'Classic - local users authenticate as themselves'
To establish the recommended configuration via GP, set the following UI path to `Classic - local users authenticate as themselves`:
 ```
Computer Configuration\Policies\Windows Settings\Security Settings\Local Policies\Security Options\Network access: Sharing and security model for local accounts
```</t>
  </si>
  <si>
    <t>Ensure that the 'Network security: Allow Local System to use computer identity for NTLM' is set to 'Enabled'
To establish the recommended configuration via GP, set the following UI path to `Enabled`:
 ```
Computer Configuration\Policies\Windows Settings\Security Settings\Local Policies\Security Options\Network security: Allow Local System to use computer identity for NTLM
```</t>
  </si>
  <si>
    <t>Ensure that the 'Network security: Allow LocalSystem NULL session fallback' is set to 'Disabled'
To establish the recommended configuration via GP, set the following UI path to `Disabled`:
 ```
Computer Configuration\Policies\Windows Settings\Security Settings\Local Policies\Security Options\Network security: Allow LocalSystem NULL session fallback
```</t>
  </si>
  <si>
    <t>Ensure that the 'Network Security: Allow PKU2U authentication requests to this computer to use online identities' is set to 'Disabled'
To establish the recommended configuration via GP, set the following UI path to `Disabled`:
 ```
Computer Configuration\Policies\Windows Settings\Security Settings\Local Policies\Security Options\Network Security: Allow PKU2U authentication requests to this computer to use online identities
```</t>
  </si>
  <si>
    <t>Ensure that the 'Network security: Configure encryption types allowed for Kerberos' is set to 'AES128_HMAC_SHA1, AES256_HMAC_SHA1, Future encryption types'
To establish the recommended configuration via GP, set the following UI path to `AES128_HMAC_SHA1, AES256_HMAC_SHA1, Future encryption types`:
 ```
Computer Configuration\Policies\Windows Settings\Security Settings\Local Policies\Security Options\Network security: Configure encryption types allowed for Kerberos
```</t>
  </si>
  <si>
    <t>Ensure that the 'Network security: Do not store LAN Manager hash value on next password change' is set to 'Enabled'
To establish the recommended configuration via GP, set the following UI path to `Enabled`:
 ```
Computer Configuration\Policies\Windows Settings\Security Settings\Local Policies\Security Options\Network security: Do not store LAN Manager hash value on next password change
```</t>
  </si>
  <si>
    <t>Ensure that the 'Network security: Force logoff when logon hours expire' is set to 'Enabled'
To establish the recommended configuration via GP, set the following UI path to `Enabled`.
 ```
Computer Configuration\Policies\Windows Settings\Security Settings\Local Policies\Security Options\Network security: Force logoff when logon hours expire
```</t>
  </si>
  <si>
    <t>Ensure that the 'Network security: LAN Manager authentication level' is set to 'Send NTLMv2 response only. Refuse LM &amp; NTLM'
To establish the recommended configuration via GP, set the following UI path to: `Send NTLMv2 response only. Refuse LM &amp; NTLM`:
 ```
Computer Configuration\Policies\Windows Settings\Security Settings\Local Policies\Security Options\Network security: LAN Manager authentication level
```</t>
  </si>
  <si>
    <t>Ensure that the 'Network security: LDAP client encryption requirements' is set to 'Negotiate sealing' or higher
To establish the recommended configuration via GP, set the following UI path to `Negotiate sealing` or higher:
```
Computer Configuration\Policies\Windows Settings\Security Settings\Local Policies\Security Options\Network security: LDAP client encryption requirements
```</t>
  </si>
  <si>
    <t>Ensure that the 'Network security: LDAP client signing requirements' is set to 'Negotiate signing' or higher
To establish the recommended configuration via GP, set the following UI path to `Negotiate signing` (configuring to `Require signing` also conforms to the benchmark):
 ```
Computer Configuration\Policies\Windows Settings\Security Settings\Local Policies\Security Options\Network security: LDAP client signing requirements
```</t>
  </si>
  <si>
    <t>Ensure that the 'Network security: Minimum session security for NTLM SSP based (including secure RPC) clients' is set to 'Require NTLMv2 session security, Require 128-bit encryption'
To establish the recommended configuration via GP, set the following UI path to `Require NTLMv2 session security, Require 128-bit encryption`:
 ```
Computer Configuration\Policies\Windows Settings\Security Settings\Local Policies\Security Options\Network security: Minimum session security for NTLM SSP based (including secure RPC) clients
```</t>
  </si>
  <si>
    <t>Ensure that the 'Network security: Minimum session security for NTLM SSP based (including secure RPC) servers' is set to 'Require NTLMv2 session security, Require 128-bit encryption'
To establish the recommended configuration via GP, set the following UI path to `Require NTLMv2 session security, Require 128-bit encryption`:
 ```
Computer Configuration\Policies\Windows Settings\Security Settings\Local Policies\Security Options\Network security: Minimum session security for NTLM SSP based (including secure RPC) servers
```</t>
  </si>
  <si>
    <t>Ensure that the 'Network security: Restrict NTLM: Audit Incoming NTLM Traffic' is set to 'Enable auditing for all accounts'
To establish the recommended configuration via GP, set the following UI path to `Enable auditing for all accounts`:
```
Computer Configuration\Policies\Windows Settings\Security Settings\Local Policies\Security Options\Network security: Restrict NTLM: Audit Incoming NTLM Traffic
```</t>
  </si>
  <si>
    <t>Ensure that the 'Network security: Restrict NTLM: Outgoing NTLM traffic to remote servers' is set to 'Audit all' or higher
To establish the recommended configuration via GP, set the following UI path to `Audit all` or higher:
```
Computer Configuration\Policies\Windows Settings\Security Settings\Local Policies\Security Options\Network security: Restrict NTLM: Outgoing NTLM traffic to remote servers
```</t>
  </si>
  <si>
    <t>Ensure that the 'Shutdown: Allow system to be shut down without having to log on' is set to 'Disabled'
To establish the recommended configuration via GP, set the following UI path to `Disabled`:
 ```
Computer Configuration\Policies\Windows Settings\Security Settings\Local Policies\Security Options\Shutdown: Allow system to be shut down without having to log on
```</t>
  </si>
  <si>
    <t>Ensure that the 'System objects: Require case insensitivity for non-Windows subsystems' is set to 'Enabled'
To establish the recommended configuration via GP, set the following UI path to `Enabled`:
 ```
Computer Configuration\Policies\Windows Settings\Security Settings\Local Policies\Security Options\System objects: Require case insensitivity for non-Windows subsystems
```</t>
  </si>
  <si>
    <t>Ensure that the 'System objects: Strengthen default permissions of internal system objects (e.g. Symbolic Links)' is set to 'Enabled'
To establish the recommended configuration via GP, set the following UI path to `Enabled`:
 ```
Computer Configuration\Policies\Windows Settings\Security Settings\Local Policies\Security Options\System objects: Strengthen default permissions of internal system objects (e.g. Symbolic Links)
```</t>
  </si>
  <si>
    <t>Ensure that the 'User Account Control: Admin Approval Mode for the Built-in Administrator account' is set to 'Enabled'
To establish the recommended configuration via GP, set the following UI path to `Enabled`:
 ```
Computer Configuration\Policies\Windows Settings\Security Settings\Local Policies\Security Options\User Account Control: Admin Approval Mode for the Built-in Administrator account
```</t>
  </si>
  <si>
    <t>Ensure that the 'User Account Control: Behavior of the elevation prompt for administrators in Admin Approval Mode' is set to 'Prompt for consent on the secure desktop' or higher
To establish the recommended configuration via GP, set the following UI path to `Prompt for consent on the secure desktop` or `Prompt for credentials on the secure desktop`:
 ```
Computer Configuration\Policies\Windows Settings\Security Settings\Local Policies\Security Options\User Account Control: Behavior of the elevation prompt for administrators in Admin Approval Mode
```</t>
  </si>
  <si>
    <t>Ensure that the 'User Account Control: Behavior of the elevation prompt for standard users' is set to 'Automatically deny elevation requests'
To establish the recommended configuration via GP, set the following UI path to `Automatically deny elevation requests:`
 ```
Computer Configuration\Policies\Windows Settings\Security Settings\Local Policies\Security Options\User Account Control: Behavior of the elevation prompt for standard users
```</t>
  </si>
  <si>
    <t>Ensure that the 'User Account Control: Detect application installations and prompt for elevation' is set to 'Enabled'
To establish the recommended configuration via GP, set the following UI path to `Enabled`:
 ```
Computer Configuration\Policies\Windows Settings\Security Settings\Local Policies\Security Options\User Account Control: Detect application installations and prompt for elevation
```</t>
  </si>
  <si>
    <t>Ensure that the 'User Account Control: Only elevate UIAccess applications that are installed in secure locations' is set to 'Enabled'
To establish the recommended configuration via GP, set the following UI path to `Enabled`:
 ```
Computer Configuration\Policies\Windows Settings\Security Settings\Local Policies\Security Options\User Account Control: Only elevate UIAccess applications that are installed in secure locations
```</t>
  </si>
  <si>
    <t>Ensure that the 'User Account Control: Run all administrators in Admin Approval Mode' is set to 'Enabled'
To establish the recommended configuration via GP, set the following UI path to `Enabled`:
 ```
Computer Configuration\Policies\Windows Settings\Security Settings\Local Policies\Security Options\User Account Control: Run all administrators in Admin Approval Mode
```</t>
  </si>
  <si>
    <t>Ensure that the 'User Account Control: Switch to the secure desktop when prompting for elevation' is set to 'Enabled'
To establish the recommended configuration via GP, set the following UI path to `Enabled`:
 ```
Computer Configuration\Policies\Windows Settings\Security Settings\Local Policies\Security Options\User Account Control: Switch to the secure desktop when prompting for elevation
```</t>
  </si>
  <si>
    <t>Ensure that the 'User Account Control: Virtualize file and registry write failures to per-user locations' is set to 'Enabled'
To establish the recommended configuration via GP, set the following UI path to `Enabled`:
 ```
Computer Configuration\Policies\Windows Settings\Security Settings\Local Policies\Security Options\User Account Control: Virtualize file and registry write failures to per-user locations
```</t>
  </si>
  <si>
    <t>Ensure that the 'Windows Firewall: Domain: Firewall state' is set to 'On (recommended)'
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Properties\Domain Profile\Firewall state
```</t>
  </si>
  <si>
    <t>Ensure that the 'Windows Firewall: Domain: Inbound connections' is set to 'Block (default)'
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Properties\Domain Profile\Inbound connections
```</t>
  </si>
  <si>
    <t>Ensure that the 'Windows Firewall: Domain: Settings: Display a notification' is set to 'No'
To establish the recommended configuration via GP, set the following UI path to `No`:
 ```
Computer Configuration\Policies\Windows Settings\Security Settings\Windows Defender Firewall with Advanced Security\Windows Defender Firewall with Advanced Security\Windows Defender Firewall Properties\Domain Profile\Settings Customize\Display a notification
```</t>
  </si>
  <si>
    <t>Ensure that the 'Windows Firewall: Domain: Logging: Name' is set to '%SystemRoot%\System32\logfiles\firewall\domainfw.log'
To establish the recommended configuration via GP, set the following UI path to `%SystemRoot%\System32\logfiles\firewall\domainfw.log`:
```
Computer Configuration\Policies\Windows Settings\Security Settings\Windows Defender Firewall with Advanced Security\Windows Defender Firewall with Advanced Security\Windows Defender Firewall Properties\Domain Profile\Logging Customize\Name
```</t>
  </si>
  <si>
    <t>Ensure that the 'Windows Firewall: Domain: Logging: Size limit (KB)' is set to '16,384 KB or greater'
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Properties\Domain Profile\Logging Customize\Size limit (KB)
```</t>
  </si>
  <si>
    <t>Ensure that the 'Windows Firewall: Domain: Logging: Log dropped packets'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Properties\Domain Profile\Logging Customize\Log dropped packets
```</t>
  </si>
  <si>
    <t>Ensure that the 'Windows Firewall: Domain: Logging: Log successful connections'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Properties\Domain Profile\Logging Customize\Log successful connections
```</t>
  </si>
  <si>
    <t>Ensure that the 'Windows Firewall: Private: Firewall state' is set to 'On (recommended)'
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Properties\Private Profile\Firewall state
```</t>
  </si>
  <si>
    <t>Ensure that the 'Windows Firewall: Private: Inbound connections' is set to 'Block (default)'
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Properties\Private Profile\Inbound connections
```</t>
  </si>
  <si>
    <t>Ensure that the 'Windows Firewall: Private: Settings: Display a notification' is set to 'No'
To establish the recommended configuration via GP, set the following UI path to `No`:
 ```
Computer Configuration\Policies\Windows Settings\Security Settings\Windows Defender Firewall with Advanced Security\Windows Defender Firewall with Advanced Security\Windows Defender Firewall Properties\Private Profile\Settings Customize\Display a notification
```</t>
  </si>
  <si>
    <t>Ensure that the 'Windows Firewall: Private: Logging: Name' is set to '%SystemRoot%\System32\logfiles\firewall\privatefw.log'
To establish the recommended configuration via GP, set the following UI path to `%SystemRoot%\System32\logfiles\firewall\privatefw.log`:
```
Computer Configuration\Policies\Windows Settings\Security Settings\Windows Defender Firewall with Advanced Security\Windows Defender Firewall with Advanced Security\Windows Defender Firewall Properties\Private Profile\Logging Customize\Name
```</t>
  </si>
  <si>
    <t>Ensure that the 'Windows Firewall: Private: Logging: Size limit (KB)' is set to '16,384 KB or greater'
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Properties\Private Profile\Logging Customize\Size limit (KB)
```</t>
  </si>
  <si>
    <t>Ensure that the 'Windows Firewall: Private: Logging: Log dropped packets'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Properties\Private Profile\Logging Customize\Log dropped packets
```</t>
  </si>
  <si>
    <t>Ensure that the 'Windows Firewall: Private: Logging: Log successful connections'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Properties\Private Profile\Logging Customize\Log successful connections
```</t>
  </si>
  <si>
    <t>Ensure that the 'Windows Firewall: Public: Firewall state' is set to 'On (recommended)'
To establish the recommended configuration via GP, set the following UI path to `On (recommended):`
 ```
Computer Configuration\Policies\Windows Settings\Security Settings\Windows Defender Firewall with Advanced Security\Windows Defender Firewall with Advanced Security\Windows Defender Firewall Properties\Public Profile\Firewall state
```</t>
  </si>
  <si>
    <t>Ensure that the 'Windows Firewall: Public: Inbound connections' is set to 'Block (default)'
To establish the recommended configuration via GP, set the following UI path to ``Block (default)``:
 ```
Computer Configuration\Policies\Windows Settings\Security Settings\Windows Defender Firewall with Advanced Security\Windows Defender Firewall with Advanced Security\Windows Defender Firewall Properties\Public Profile\Inbound connections
```</t>
  </si>
  <si>
    <t>Ensure that the 'Windows Firewall: Public: Settings: Display a notification' is set to 'No'
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Customize\Display a notification
```</t>
  </si>
  <si>
    <t>Ensure that the 'Windows Firewall: Public: Settings: Apply local firewall rules' is set to 'No'
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Customize\Apply local firewall rules
```</t>
  </si>
  <si>
    <t>Ensure that the 'Windows Firewall: Public: Settings: Apply local connection security rules' is set to 'No'
To establish the recommended configuration via GP, set the following UI path to `No`:
 ```
Computer Configuration\Policies\Windows Settings\Security Settings\Windows Defender Firewall with Advanced Security\Windows Defender Firewall with Advanced Security\Windows Defender Firewall Properties\Public Profile\Settings Customize\Apply local connection security rules
```</t>
  </si>
  <si>
    <t>Ensure that the 'Windows Firewall: Public: Logging: Name' is set to '%SystemRoot%\System32\logfiles\firewall\publicfw.log'
To establish the recommended configuration via GP, set the following UI path to `%SystemRoot%\System32\logfiles\firewall\publicfw.log`:
```
Computer Configuration\Policies\Windows Settings\Security Settings\Windows Defender Firewall with Advanced Security\Windows Defender Firewall with Advanced Security\Windows Defender Firewall Properties\Public Profile\Logging Customize\Name
```</t>
  </si>
  <si>
    <t>Ensure that the 'Windows Firewall: Public: Logging: Size limit (KB)' is set to '16,384 KB or greater'
To establish the recommended configuration via GP, set the following UI path to `16,384 KB or greater`:
 ```
Computer Configuration\Policies\Windows Settings\Security Settings\Windows Defender Firewall with Advanced Security\Windows Defender Firewall with Advanced Security\Windows Defender Firewall Properties\Public Profile\Logging Customize\Size limit (KB)
```</t>
  </si>
  <si>
    <t>Ensure that the 'Windows Firewall: Public: Logging: Log dropped packets'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Properties\Public Profile\Logging Customize\Log dropped packets
```</t>
  </si>
  <si>
    <t>Ensure that the 'Windows Firewall: Public: Logging: Log successful connections' is set to 'Yes'
To establish the recommended configuration via GP, set the following UI path to `Yes`:
 ```
Computer Configuration\Policies\Windows Settings\Security Settings\Windows Defender Firewall with Advanced Security\Windows Defender Firewall with Advanced Security\Windows Defender Firewall Properties\Public Profile\Logging Customize\Log successful connections
```</t>
  </si>
  <si>
    <t>Ensure that the 'Audit Credential Validation' is set to 'Success and Failure'
To establish the recommended configuration via GP, set the following UI path to `Success and Failure`:
 ```
Computer Configuration\Policies\Windows Settings\Security Settings\Advanced Audit Policy Configuration\Audit Policies\Account Logon\Audit Credential Validation
```</t>
  </si>
  <si>
    <t>Ensure that the 'Audit Application Group Management' is set to 'Success and Failure'
To establish the recommended configuration via GP, set the following UI path to `Success and Failure`:
 ```
Computer Configuration\Policies\Windows Settings\Security Settings\Advanced Audit Policy Configuration\Audit Policies\Account Management\Audit Application Group Management
```</t>
  </si>
  <si>
    <t>Ensure that the 'Audit Security Group Management' is set to include 'Success'
To establish the recommended configuration via GP, set the following UI path to include `Success`:
 ```
Computer Configuration\Policies\Windows Settings\Security Settings\Advanced Audit Policy Configuration\Audit Policies\Account Management\Audit Security Group Management
```</t>
  </si>
  <si>
    <t>Ensure that the 'Audit User Account Management' is set to 'Success and Failure'
To establish the recommended configuration via GP, set the following UI path to `Success and Failure`:
 ```
Computer Configuration\Policies\Windows Settings\Security Settings\Advanced Audit Policy Configuration\Audit Policies\Account Management\Audit User Account Management
```</t>
  </si>
  <si>
    <t>Ensure that the 'Audit PNP Activity' is set to include 'Success'
To establish the recommended configuration via GP, set the following UI path to include `Success`:
 ```
Computer Configuration\Policies\Windows Settings\Security Settings\Advanced Audit Policy Configuration\Audit Policies\Detailed Tracking\Audit PNP Activity
```</t>
  </si>
  <si>
    <t>Ensure that the 'Audit Process Creation' is set to include 'Success'
To establish the recommended configuration via GP, set the following UI path to include `Success`:
 ```
Computer Configuration\Policies\Windows Settings\Security Settings\Advanced Audit Policy Configuration\Audit Policies\Detailed Tracking\Audit Process Creation
```</t>
  </si>
  <si>
    <t>Ensure that the 'Audit Account Lockout' is set to include 'Failure'
To establish the recommended configuration via GP, set the following UI path to include `Failure`:
 ```
Computer Configuration\Policies\Windows Settings\Security Settings\Advanced Audit Policy Configuration\Audit Policies\Logon/Logoff\Audit Account Lockout
```</t>
  </si>
  <si>
    <t>Ensure that the 'Audit Group Membership' is set to include 'Success'
To establish the recommended configuration via GP, set the following UI path to include `Success`:
 ```
Computer Configuration\Policies\Windows Settings\Security Settings\Advanced Audit Policy Configuration\Audit Policies\Logon/Logoff\Audit Group Membership
```</t>
  </si>
  <si>
    <t>Ensure that the 'Audit Logoff' is set to include 'Success'
To establish the recommended configuration via GP, set the following UI path to include `Success`:
 ```
Computer Configuration\Policies\Windows Settings\Security Settings\Advanced Audit Policy Configuration\Audit Policies\Logon/Logoff\Audit Logoff
```</t>
  </si>
  <si>
    <t>Ensure that the 'Audit Logon' is set to 'Success and Failure'
To establish the recommended configuration via GP, set the following UI path to `Success and Failure`:
 ```
Computer Configuration\Policies\Windows Settings\Security Settings\Advanced Audit Policy Configuration\Audit Policies\Logon/Logoff\Audit Logon
```</t>
  </si>
  <si>
    <t>Ensure that the 'Audit Other Logon/Logoff Events' is set to 'Success and Failure'
To establish the recommended configuration via GP, set the following UI path to `Success and Failure`:
 ```
Computer Configuration\Policies\Windows Settings\Security Settings\Advanced Audit Policy Configuration\Audit Policies\Logon/Logoff\Audit Other Logon/Logoff Events
```</t>
  </si>
  <si>
    <t>Ensure that the 'Audit Special Logon' is set to include 'Success'
To establish the recommended configuration via GP, set the following UI path to include `Success`:
 ```
Computer Configuration\Policies\Windows Settings\Security Settings\Advanced Audit Policy Configuration\Audit Policies\Logon/Logoff\Audit Special Logon
```</t>
  </si>
  <si>
    <t>Ensure that the 'Audit Detailed File Share' is set to include 'Failure'
To establish the recommended configuration via GP, set the following UI path to include `Failure`:
```
Computer Configuration\Policies\Windows Settings\Security Settings\Advanced Audit Policy Configuration\Audit Policies\Object Access\Audit Detailed File Share
```</t>
  </si>
  <si>
    <t>Ensure that the 'Audit File Share' is set to 'Success and Failure'
To establish the recommended configuration via GP, set the following UI path to `Success and Failure`:
```
Computer Configuration\Policies\Windows Settings\Security Settings\Advanced Audit Policy Configuration\Audit Policies\Object Access\Audit File Share
```</t>
  </si>
  <si>
    <t>Ensure that the 'Audit Other Object Access Events' is set to 'Success and Failure'
To establish the recommended configuration via GP, set the following UI path to `Success and Failure`:
```
Computer Configuration\Policies\Windows Settings\Security Settings\Advanced Audit Policy Configuration\Audit Policies\Object Access\Audit Other Object Access Events
```</t>
  </si>
  <si>
    <t>Ensure that the 'Audit Removable Storage' is set to 'Success and Failure'
To establish the recommended configuration via GP, set the following UI path to `Success and Failure`:
 ```
Computer Configuration\Policies\Windows Settings\Security Settings\Advanced Audit Policy Configuration\Audit Policies\Object Access\Audit Removable Storage
```</t>
  </si>
  <si>
    <t>Ensure that the 'Audit Audit Policy Change' is set to include 'Success'
To establish the recommended configuration via GP, set the following UI path to include `Success`:
 ```
Computer Configuration\Policies\Windows Settings\Security Settings\Advanced Audit Policy Configuration\Audit Policies\Policy Change\Audit Audit Policy Change
```</t>
  </si>
  <si>
    <t>Ensure that the 'Audit Authentication Policy Change' is set to include 'Success'
To establish the recommended configuration via GP, set the following UI path to include `Success`:
 ```
Computer Configuration\Policies\Windows Settings\Security Settings\Advanced Audit Policy Configuration\Audit Policies\Policy Change\Audit Authentication Policy Change
```</t>
  </si>
  <si>
    <t>Ensure that the 'Audit Authorization Policy Change' is set to include 'Success'
To establish the recommended configuration via GP, set the following UI path to include `Success`:
 ```
Computer Configuration\Policies\Windows Settings\Security Settings\Advanced Audit Policy Configuration\Audit Policies\Policy Change\Audit Authorization Policy Change
```</t>
  </si>
  <si>
    <t>Ensure that the 'Audit MPSSVC Rule-Level Policy Change' is set to 'Success and Failure'
To establish the recommended configuration via GP, set the following UI path to `Success and Failure`:
```
Computer Configuration\Policies\Windows Settings\Security Settings\Advanced Audit Policy Configuration\Audit Policies\Policy Change\Audit MPSSVC Rule-Level Policy Change
```</t>
  </si>
  <si>
    <t>Ensure that the 'Audit Other Policy Change Events' is set to include 'Failure'
To establish the recommended configuration via GP, set the following UI path to include `Failure`:
```
Computer Configuration\Policies\Windows Settings\Security Settings\Advanced Audit Policy Configuration\Audit Policies\Policy Change\Audit Other Policy Change Events
```</t>
  </si>
  <si>
    <t>Ensure that the 'Audit Sensitive Privilege Use' is set to 'Success and Failure'
To establish the recommended configuration via GP, set the following UI path to `Success and Failure`:
 ```
Computer Configuration\Policies\Windows Settings\Security Settings\Advanced Audit Policy Configuration\Audit Policies\Privilege Use\Audit Sensitive Privilege Use
```</t>
  </si>
  <si>
    <t>Ensure that the 'Audit IPsec Driver' is set to 'Success and Failure'
To establish the recommended configuration via GP, set the following UI path to `Success and Failure`:
 ```
Computer Configuration\Policies\Windows Settings\Security Settings\Advanced Audit Policy Configuration\Audit Policies\System\Audit IPsec Driver
```</t>
  </si>
  <si>
    <t>Ensure that the 'Audit Other System Events' is set to 'Success and Failure'
To establish the recommended configuration via GP, set the following UI path to `Success and Failure`:
 ```
Computer Configuration\Policies\Windows Settings\Security Settings\Advanced Audit Policy Configuration\Audit Policies\System\Audit Other System Events
```</t>
  </si>
  <si>
    <t>Ensure that the 'Audit Security State Change' is set to include 'Success'
To establish the recommended configuration via GP, set the following UI path to include `Success`:
 ```
Computer Configuration\Policies\Windows Settings\Security Settings\Advanced Audit Policy Configuration\Audit Policies\System\Audit Security State Change
```</t>
  </si>
  <si>
    <t>Ensure that the 'Audit Security System Extension' is set to include 'Success'
To establish the recommended configuration via GP, set the following UI path to include `Success`:
 ```
Computer Configuration\Policies\Windows Settings\Security Settings\Advanced Audit Policy Configuration\Audit Policies\System\Audit Security System Extension
```</t>
  </si>
  <si>
    <t>Ensure that the 'Audit System Integrity' is set to 'Success and Failure'
To establish the recommended configuration via GP, set the following UI path to `Success and Failure:`
 ```
Computer Configuration\Policies\Windows Settings\Security Settings\Advanced Audit Policy Configuration\Audit Policies\System\Audit System Integrity
```</t>
  </si>
  <si>
    <t>Ensure that the 'Prevent enabling lock screen camera' is set to 'Enabled'
To establish the recommended configuration via GP, set the following UI path to `Enabled`:
```
Computer Configuration\Policies\Administrative Templates\Control Panel\Personalization\Prevent enabling lock screen camera
```
**Note:** This Group Policy path may not exist by default. It is provided by the Group Policy template `ControlPanelDisplay.admx/adml` that is included with the Microsoft Windows 8.1 &amp; Server 2012 R2 Administrative Templates (or newer).</t>
  </si>
  <si>
    <t>Ensure that the 'Prevent enabling lock screen slide show' is set to 'Enabled'
To establish the recommended configuration via GP, set the following UI path to `Enabled`:
```
Computer Configuration\Policies\Administrative Templates\Control Panel\Personalization\Prevent enabling lock screen slide show
```
**Note:** This Group Policy path may not exist by default. It is provided by the Group Policy template `ControlPanelDisplay.admx/adml` that is included with the Microsoft Windows 8.1 &amp; Server 2012 R2 Administrative Templates (or newer).</t>
  </si>
  <si>
    <t>Ensure that the 'Allow users to enable online speech recognition services' is set to 'Disabled'
To establish the recommended configuration via GP, set the following UI path to `Disabled`:
```
Computer Configuration\Policies\Administrative Templates\Control Panel\Regional and Language Options\Allow users to enable online speech recognition services
```
**Note:** This Group Policy path may not exist by default. It is provided by the Group Policy template `Globalization.admx/adml` that is included with the Microsoft Windows 10 RTM (Release 1507) Administrative Templates (or newer).
**Note #2:** In older Microsoft Windows Administrative Templates, this setting was initially named _Allow input personalization_, but it was renamed to _Allow users to enable online speech recognition services_ starting with the Windows 10 R1809 &amp; Server 2019 Administrative Templates.</t>
  </si>
  <si>
    <t>Ensure that the 'Apply UAC restrictions to local accounts on network logons' is set to 'Enabled' (MS only)
To establish the recommended configuration via GP, set the following UI path to `Enabled`:
```
Computer Configuration\Policies\Administrative Templates\MS Security Guide\Apply UAC restrictions to local accounts on network logons
```
**Note:** This Group Policy path does not exist by default. An additional Group Policy template (`SecGuide.admx/adml`) is required - it is available from Microsoft at [this link](https://www.microsoft.com/en-us/download/details.aspx?id=55319).</t>
  </si>
  <si>
    <t>Ensure that the 'Configure SMB v1 client driver' is set to 'Enabled: Disable driver (recommended)'
To establish the recommended configuration via GP, set the following UI path to `Enabled: Disable driver (recommended)`:
```
Computer Configuration\Policies\Administrative Templates\MS Security Guide\Configure SMB v1 client driver
```
**Note:** This Group Policy path does not exist by default. An additional Group Policy template (`SecGuide.admx/adml`) is required - it is available from Microsoft at [this link](https://www.microsoft.com/en-us/download/details.aspx?id=55319).</t>
  </si>
  <si>
    <t>Ensure that the 'Configure SMB v1 server' is set to 'Disabled'
To establish the recommended configuration via GP, set the following UI path to `Disabled`:
```
Computer Configuration\Policies\Administrative Templates\MS Security Guide\Configure SMB v1 server
```
**Note:** This Group Policy path does not exist by default. An additional Group Policy template (`SecGuide.admx/adml`) is required - it is available from Microsoft at [this link](https://www.microsoft.com/en-us/download/details.aspx?id=55319).</t>
  </si>
  <si>
    <t>Ensure that the 'Enable Certificate Padding' is set to 'Enabled'
To establish the recommended configuration via GP, set the following UI path to `Enabled`:
```
Computer Configuration\Policies\Administrative Templates\MS Security Guide\Enable Certificate Padding
```
**Note:** This Group Policy path does not exist by default. An additional Group Policy template (`SecGuide.admx/adml`) is required - it is available from Microsoft at [this link](https://www.microsoft.com/en-us/download/details.aspx?id=55319).</t>
  </si>
  <si>
    <t>Ensure that the 'Enable Structured Exception Handling Overwrite Protection (SEHOP)' is set to 'Enabled'
To establish the recommended configuration via GP, set the following UI path to `Enabled`:
```
Computer Configuration\Policies\Administrative Templates\MS Security Guide\Enable Structured Exception Handling Overwrite Protection (SEHOP)
```
**Note:** This Group Policy path does not exist by default. An additional Group Policy template (`SecGuide.admx/adml`) is required - it is available from Microsoft at [this link](https://www.microsoft.com/en-us/download/details.aspx?id=55319).
More information is available at [MSKB 956607: How to enable Structured Exception Handling Overwrite Protection (SEHOP) in Windows operating systems](https://support.microsoft.com/en-us/help/956607/how-to-enable-structured-exception-handling-overwrite-protection-sehop)</t>
  </si>
  <si>
    <t>Ensure that the 'NetBT NodeType configuration' is set to 'Enabled: P-node (recommended)'
To establish the recommended configuration via GP, set the following UI path to `Enabled: P-node (recommended)`:
```
Computer Configuration\Policies\Administrative Templates\MS Security Guide\NetBT NodeType configuration
```
**Note:** This change does not take effect until the computer has been restarted.
**Note #2:** This Group Policy path does not exist by default. An additional Group Policy template (`SecGuide.admx/adml`) is required - it is available from Microsoft at [this link](https://www.microsoft.com/en-us/download/details.aspx?id=55319). Please note that this setting is **only** available in the _Security baseline (FINAL) for Windows 10 v1903 and Windows Server v1903_ (or newer) release of `SecGuide.admx/adml`, so if you previously downloaded this template, you may need to update it from a newer Microsoft baseline to get this new _NetBT NodeType configuration_ setting.</t>
  </si>
  <si>
    <t>Ensure that the 'WDigest Authentication' is set to 'Disabled'
To establish the recommended configuration via GP, set the following UI path to `Disabled`:
```
Computer Configuration\Policies\Administrative Templates\MS Security Guide\WDigest Authentication (disabling may require KB2871997)
```
**Note:** This Group Policy path does not exist by default. An additional Group Policy template (`SecGuide.admx/adml`) is required - it is available from Microsoft at [this link](https://www.microsoft.com/en-us/download/details.aspx?id=55319).</t>
  </si>
  <si>
    <t>Ensure that the 'MSS: (AutoAdminLogon) Enable Automatic Logon' is set to 'Disabled'
To establish the recommended configuration via GP, set the following UI path to `Disabled`:
 ```
Computer Configuration\Policies\Administrative Templates\MSS (Legacy)\MSS: (AutoAdminLogon) Enable Automatic Logon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</si>
  <si>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(DisableIPSourceRouting IPv6) IP source routing protection level' is set to 'Enabled: Highest protection, source routing is completely disabled'
To establish the recommended configuration via GP, set the following UI path to `Enabled: Highest protection, source routing is completely disabled`:
 ```
Computer Configuration\Policies\Administrative Templates\MSS (Legacy)\MSS: (DisableIPSourceRouting IPv6) IP source routing protection level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</si>
  <si>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(DisableIPSourceRouting) IP source routing protection level' is set to 'Enabled: Highest protection, source routing is completely disabled'
To establish the recommended configuration via GP, set the following UI path to `Enabled: Highest protection, source routing is completely disabled`:
 ```
Computer Configuration\Policies\Administrative Templates\MSS (Legacy)\MSS: (DisableIPSourceRouting) IP source routing protection level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</si>
  <si>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(EnableICMPRedirect) Allow ICMP redirects to override OSPF generated routes' is set to 'Disabled'
To establish the recommended configuration via GP, set the following UI path to ```Disabled```:
 ```
Computer Configuration\Policies\Administrative Templates\MSS (Legacy)\MSS: (EnableICMPRedirect) Allow ICMP redirects to override OSPF generated routes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</si>
  <si>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(NoNameReleaseOnDemand) Allow the computer to ignore NetBIOS name release requests except from WINS servers' is set to 'Enabled'
To establish the recommended configuration via GP, set the following UI path to `Enabled`:
 ```
Computer Configuration\Policies\Administrative Templates\MSS (Legacy)\MSS: (NoNameReleaseOnDemand) Allow the computer to ignore NetBIOS name release requests except from WINS servers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</si>
  <si>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(SafeDllSearchMode) Enable Safe DLL search mode' is set to 'Enabled'
To establish the recommended configuration via GP, set the following UI path to `Enabled`:
 ```
Computer Configuration\Policies\Administrative Templates\MSS (Legacy)\MSS: (SafeDllSearchMode) Enable Safe DLL search mode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</si>
  <si>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(ScreenSaverGracePeriod) The time in seconds before the screen saver grace period expires' is set to 'Enabled: 5 or fewer seconds'
To establish the recommended configuration via GP, set the following UI path to `Enabled: 5 or fewer seconds`:
 ```
Computer Configuration\Policies\Administrative Templates\MSS (Legacy)\MSS: (ScreenSaverGracePeriod) The time in seconds before the screen saver grace period expires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</si>
  <si>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'MSS: (WarningLevel) Percentage threshold for the security event log at which the system will generate a warning' is set to 'Enabled: 90% or less'
To establish the recommended configuration via GP, set the following UI path to `Enabled: 90% or less`:
 ```
Computer Configuration\Policies\Administrative Templates\MSS (Legacy)\MSS: (WarningLevel) Percentage threshold for the security event log at which the system will generate a warning
```
**Note:** This Group Policy path does not exist by default. An additional Group Policy template (`MSS-legacy.admx/adml`) is required - it is available from this TechNet blog post: [The MSS settings – Microsoft Security Guidance blog](https://blogs.technet.microsoft.com/secguide/2016/10/02/the-mss-settings/)</t>
  </si>
  <si>
    <t>Ensure that the 'Configure multicast DNS (mDNS) protocol' is set to 'Disabled'
To establish the recommended configuration via GP, set the following UI path to `Disabled`:
```
Computer Configuration\Policies\Administrative Templates\Network\DNS Client\Configure multicast DNS (mDNS) protocol
```
**Note:** This Group Policy path is provided by the Group Policy template `DnsClient.admx/adml` that is included with the Microsoft Windows 11 Release 24H2 Administrative Templates (or newer).</t>
  </si>
  <si>
    <t>Ensure that the 'Configure NetBIOS settings' is set to 'Enabled: Disable NetBIOS name resolution on public networks'
To establish the recommended configuration via GP, set the following UI path to `Enabled: Disable NetBIOS name resolution on public networks`:
```
Computer Configuration\Policies\Administrative Templates\Network\DNS Client\Configure NetBIOS settings
```
**Note:** This Group Policy path may not exist by default. It is provided by the Group Policy template `DnsClient.admx/adml` that is included with the Microsoft Windows 11 Release 22H2 Administrative Templates v1.0 (or newer).</t>
  </si>
  <si>
    <t>Ensure that the 'Turn off multicast name resolution' is set to 'Enabled'
To establish the recommended configuration via GP, set the following UI path to `Enabled`:
```
Computer Configuration\Policies\Administrative Templates\Network\DNS Client\Turn off multicast name resolution
```
**Note:** This Group Policy path may not exist by default. It is provided by the Group Policy template `DnsClient.admx/adml` that is included with the Microsoft Windows 8.0 &amp; Server 2012 (non-R2) Administrative Templates (or newer).</t>
  </si>
  <si>
    <t>Ensure that the 'Audit client does not support encryption' is set to 'Enabled'
To establish the recommended configuration via GP, set the following UI path to `Enabled`:
```
Computer Configuration\Policies\Administrative Templates\Network\Lanman Server\Audit client does not support encryption
```
**Note:** This Group Policy path may not exist by default. It is provided by the Group Policy template `LanmanServer.admx/adml` that is included with the Microsoft Windows 11 Release 24H2 Administrative Templates (or newer).</t>
  </si>
  <si>
    <t>Ensure that the 'Audit client does not support signing' is set to 'Enabled'
To establish the recommended configuration via GP, set the following UI path to `Enabled`:
```
Computer Configuration\Policies\Administrative Templates\Network\Lanman Server\Audit client does not support signing
```
**Note:** This Group Policy path may not exist by default. It is provided by the Group Policy template `LanmanServer.admx/adml` that is included with the Microsoft Windows 11 Release 24H2 Administrative Templates (or newer).</t>
  </si>
  <si>
    <t>Ensure that the 'Audit insecure guest logon' is set to 'Enabled'
To establish the recommended configuration via GP, set the following UI path to `Enabled`:
```
Computer Configuration\Policies\Administrative Templates\Network\Lanman Server\Audit insecure guest logon
```
**Note:** This Group Policy path may not exist by default. It is provided by the Group Policy template `LanmanServer.admx/adml` that is included with the Microsoft Windows 11 Release 24H2 Administrative Templates (or newer).</t>
  </si>
  <si>
    <t>Ensure that the 'Enable authentication rate limiter' is set to 'Enabled'
To establish the recommended configuration via GP, set the following UI path to `Enabled`:
```
Computer Configuration\Policies\Administrative Templates\Network\Lanman Server\Enable authentication rate limiter
```
**Note:** This Group Policy path may not exist by default. It is provided by the Group Policy template `LanmanServer.admx/adml` that is included with the Microsoft Windows 11 Release 24H2 Administrative Templates (or newer).</t>
  </si>
  <si>
    <t>Ensure that the 'Enable remote mailslots' is set to 'Disabled'
To establish the recommended configuration via GP, set the following UI path to `Disabled`:
```
Computer Configuration\Policies\Administrative Templates\Network\Lanman Server\Enable remote mailslots
```
**Note:** A reboot is required after the setting is applied.
**Note #2:** This Group Policy path may not exist by default. It is provided by the Group Policy template `LanmanServer.admx/adml` that is included with the Microsoft Windows 11 Release 24H2 Administrative Templates (or newer).</t>
  </si>
  <si>
    <t>Ensure that the 'Mandate the minimum version of SMB' is set to 'Enabled: 3.1.1'
To establish the recommended configuration via GP, set the following UI path to `Enabled: 3.1.1`:
```
Computer Configuration\Policies\Administrative Templates\Network\Lanman Server\Mandate the minimum version of SMB
```
**Note:** This Group Policy path may not exist by default. It is provided by the Group Policy template `LanmanServer.admx/adml` that is included with the Microsoft Windows 11 Release 24H2 Administrative Templates (or newer).</t>
  </si>
  <si>
    <t>Ensure that the 'Set authentication rate limiter delay (milliseconds)' is set to 'Enabled: 2000' or more
To establish the recommended configuration via GP, set the following UI path to `Enabled: 2000` or more:
```
Computer Configuration\Policies\Administrative Templates\Network\Lanman Server\Set authentication rate limiter delay (milliseconds)
```
**Note:** This Group Policy path may not exist by default. It is provided by the Group Policy template `LanmanServer.admx/adml` that is included with the Microsoft Windows 11 Release 24H2 Administrative Templates (or newer).</t>
  </si>
  <si>
    <t>Ensure that the 'Audit insecure guest logon' is set to 'Enabled'
To establish the recommended configuration via GP, set the following UI path to `Enabled`:
```
Computer Configuration\Policies\Administrative Templates\Network\Lanman Workstation\Audit insecure guest logon
```
**Note:** This Group Policy path may not exist by default. It is provided by the Group Policy template `LanmanWorkstation.admx/adml` that is included with the Microsoft Windows 11 Release 24H2 Administrative Templates (or newer).</t>
  </si>
  <si>
    <t>Ensure that the 'Audit server does not support encryption' is set to 'Enabled'
To establish the recommended configuration via GP, set the following UI path to `Enabled`:
```
Computer Configuration\Policies\Administrative Templates\Network\Lanman Workstation\Audit server does not support encryption
```
**Note:** This Group Policy path may not exist by default. It is provided by the Group Policy template `LanmanWorkstation.admx/adml` that is included with the Microsoft Windows 11 Release 24H2 Administrative Templates (or newer).</t>
  </si>
  <si>
    <t>Ensure that the 'Audit server does not support signing' is set to 'Enabled'
To establish the recommended configuration via GP, set the following UI path to `Enabled`:
```
Computer Configuration\Policies\Administrative Templates\Network\Lanman Workstation\Audit server does not support signing
```
**Note:** This Group Policy path may not exist by default. It is provided by the Group Policy template `LanmanWorkstation.admx/adml` that is included with the Microsoft Windows 11 Release 24H2 Administrative Templates (or newer).</t>
  </si>
  <si>
    <t>Ensure that the 'Enable insecure guest logons' is set to 'Disabled'
To establish the recommended configuration via GP, set the following UI path to `Disabled:`
```
Computer Configuration\Policies\Administrative Templates\Network\Lanman Workstation\Enable insecure guest logons
```
**Note:** This Group Policy path may not exist by default. It is provided by the Group Policy template `LanmanWorkstation.admx/adml` that is included with the Microsoft Windows 10 Release 1511 Administrative Templates (or newer).</t>
  </si>
  <si>
    <t>Ensure that the 'Enable remote mailslots' is set to 'Disabled'
To establish the recommended configuration via GP, set the following UI path to `Disabled`:
```
Computer Configuration\Policies\Administrative Templates\Network\Lanman Workstation\Enable remote mailslots
```
**Note:** A reboot is required after the setting is applied.
**Note #2:** This Group Policy path may not exist by default. It is provided by the Group Policy template `LanmanWorkstation.admx/adml` that is included with the Microsoft Windows 11 Release 24H2 Administrative Templates (or newer).</t>
  </si>
  <si>
    <t>Ensure that the 'Mandate the minimum version of SMB' is set to 'Enabled: 3.1.1'
To establish the recommended configuration via GP, set the following UI path to `Enabled: 3.1.1`:
```
Computer Configuration\Policies\Administrative Templates\Network\Lanman Workstation\Mandate the minimum version of SMB
```
**Note:** This Group Policy path may not exist by default. It is provided by the Group Policy template `LanmanWorkstation.admx/adml` that is included with the Microsoft Windows 11 Release 24H2 Administrative Templates (or newer).</t>
  </si>
  <si>
    <t>Ensure that the 'Require Encryption' is set to 'Enabled'
To establish the recommended configuration via GP, set the following UI path to `Enabled`:
```
Computer Configuration\Policies\Administrative Templates\Network\Lanman Workstation\Require Encryption
```
**Note:** This Group Policy path may not exist by default. It is provided by the Group Policy template `LanmanWorkstation.admx/adml` that is included with the Microsoft Windows 11 Release 24H2 Administrative Templates (or newer).</t>
  </si>
  <si>
    <t>Ensure that the 'Prohibit installation and configuration of Network Bridge on your DNS domain network' is set to 'Enabled'
To establish the recommended configuration via GP, set the following UI path to `Enabled`:
```
Computer Configuration\Policies\Administrative Templates\Network\Network Connections\Prohibit installation and configuration of Network Bridge on your DNS domain network
```
**Note:** This Group Policy path is provided by the Group Policy template `NetworkConnections.admx/adml` that is included with all versions of the Microsoft Windows Administrative Templates.</t>
  </si>
  <si>
    <t>Ensure that the 'Prohibit use of Internet Connection Sharing on your DNS domain network' is set to 'Enabled'
To establish the recommended configuration via GP, set the following UI path to `Enabled`:
```
Computer Configuration\Policies\Administrative Templates\Network\Network Connections\Prohibit use of Internet Connection Sharing on your DNS domain network
```
**Note:** This Group Policy path is provided by the Group Policy template `NetworkConnections.admx/adml` that is included with all versions of the Microsoft Windows Administrative Templates.</t>
  </si>
  <si>
    <t>Ensure that the 'Require domain users to elevate when setting a network's location' is set to 'Enabled'
To establish the recommended configuration via GP, set the following UI path to `Enabled`:
```
Computer Configuration\Policies\Administrative Templates\Network\Network Connections\Require domain users to elevate when setting a network's location
```
**Note:** This Group Policy path may not exist by default. It is provided by the Group Policy template `NetworkConnections.admx/adml` that is included with the Microsoft Windows 7 &amp; Server 2008 R2 Administrative Templates (or newer).</t>
  </si>
  <si>
    <t>Ensure that the 'Hardened UNC Paths' is set to 'Enabled, with "Require Mutual Authentication", "Require Integrity", and “Require Privacy” set for all NETLOGON and SYSVOL shares'
To establish the recommended configuration via GP, set the following UI path to `Enabled` with the following paths configured, at a minimum:
`\\*\NETLOGON RequireMutualAuthentication=1, RequireIntegrity=1, RequirePrivacy=1`
`\\*\SYSVOL RequireMutualAuthentication=1, RequireIntegrity=1, RequirePrivacy=1`
 ```
Computer Configuration\Policies\Administrative Templates\Network\Network Provider\Hardened UNC Paths
```
**Note:** This Group Policy path does not exist by default. An additional Group Policy template (`NetworkProvider.admx/adml`) is required - it is included with the [MS15-011](https://technet.microsoft.com/library/security/MS15-011) / [MSKB 3000483](https://support.microsoft.com/en-us/kb/3000483) security update or with the Microsoft Windows 10 RTM (Release 1507) Administrative Templates (or newer).</t>
  </si>
  <si>
    <t>Ensure that the 'Minimize the number of simultaneous connections to the Internet or a Windows Domain' is set to 'Enabled: 3 = Prevent Wi-Fi when on Ethernet'
To establish the recommended configuration via GP, set the following UI path to `Enabled: 3 = Prevent Wi-Fi when on Ethernet`:
```
Computer Configuration\Policies\Administrative Templates\Network\Windows Connection Manager\Minimize the number of simultaneous connections to the Internet or a Windows Domain
```
**Note:** This Group Policy path may not exist by default. It is provided by the Group Policy template `WCM.admx/adml` that is included with the Microsoft Windows 8.0 &amp; Server 2012 (non-R2) Administrative Templates. It was updated with a new _Minimize Policy Options_ sub-setting starting with the Windows 10 Release 1903 Administrative Templates.</t>
  </si>
  <si>
    <t>Ensure that the 'Configure Redirection Guard' is set to 'Enabled: Redirection Guard Enabled'
To establish the recommended configuration via GP, set the following UI path to `Enabled: Redirection Guard Enabled`:
```
Computer Configuration\Policies\Administrative Templates\Printers\Configure Redirection Guard
```
**Note:** This Group Policy path is provided by the Group Policy template `Printing.admx/adml` that is included with the Microsoft Windows 11 Release 22H2 Administrative Templates v1.0 (or newer).</t>
  </si>
  <si>
    <t>Ensure that the 'Configure RPC connection settings: Protocol to use for outgoing RPC connections' is set to 'Enabled: RPC over TCP'
To establish the recommended configuration via GP, set the following UI path to `Enabled: RPC over TCP`:
```
Computer Configuration\Policies\Administrative Templates\Printers\Configure RPC connection settings: Protocol to use for outgoing RPC connections
```
**Note:** This Group Policy path is provided by the Group Policy template `Printing.admx/adml` that is included with the Microsoft Windows 11 Release 22H2 Administrative Templates v1.0 (or newer).</t>
  </si>
  <si>
    <t>Ensure that the 'Configure RPC connection settings: Use authentication for outgoing RPC connections' is set to 'Enabled: Default'
To establish the recommended configuration via GP, set the following UI path to `Enabled: Default`:
```
Computer Configuration\Policies\Administrative Templates\Printers\Configure RPC connection settings: Use authentication for outgoing RPC connections
```
**Note:** This Group Policy path is provided by the Group Policy template `Printing.admx/adml` that is included with the Microsoft Windows 11 Release 22H2 Administrative Templates v1.0 (or newer).</t>
  </si>
  <si>
    <t>Ensure that the 'Configure RPC listener settings: Protocols to allow for incoming RPC connections' is set to 'Enabled: RPC over TCP'
To establish the recommended configuration via GP, set the following UI path to `Enabled: RCP over TCP`:
```
Computer Configuration\Policies\Administrative Templates\Printers\Configure RPC listener settings: Configure protocol options for incoming RPC connections
```
**Note:** This Group Policy path is provided by the Group Policy template `Printing.admx/adml` that is included with the Microsoft Windows 11 Release 22H2 Administrative Templates v1.0 (or newer).</t>
  </si>
  <si>
    <t>Ensure that the 'Configure RPC listener settings: Authentication protocol to use for incoming RPC connections:' is set to 'Enabled: Negotiate' or higher
To establish the recommended configuration via GP, set the following UI path to `Enabled: Negotiate` or higher:
```
Computer Configuration\Policies\Administrative Templates\Printers\Configure RPC listener settings: Configure protocol options for incoming RPC connections
```
**Note:** This Group Policy path is provided by the Group Policy template `Printing.admx/adml` that is included with the Microsoft Windows 11 Release 22H2 Administrative Templates v1.0 (or newer).</t>
  </si>
  <si>
    <t>Ensure that the 'Configure RPC over TCP port' is set to 'Enabled: 0'
To establish the recommended configuration via GP, set the following UI path to `Enabled: 0`:
```
Computer Configuration\Policies\Administrative Templates\Printers\Configure RPC over TCP port
```
**Note:** This Group Policy path is provided by the Group Policy template `Printing.admx/adml` that is included with the Microsoft Windows 11 Release 22H2 Administrative Templates v1.0 (or newer).</t>
  </si>
  <si>
    <t>Ensure that the 'Configure RPC packet level privacy setting for incoming connections' is set to 'Enabled'
To establish the recommended configuration via GP, set the following UI path to `Enabled`:
```
Computer Configuration\Policies\Administrative Templates\MS Security Guide\Configure RPC packet level privacy setting for incoming connections
```
**Note:** This Group Policy path does not exist by default. An additional Group Policy template (`SecGuide.admx/adml`) is required - it is available from Microsoft at [this link](https://www.microsoft.com/en-us/download/details.aspx?id=55319).</t>
  </si>
  <si>
    <t>Ensure that the 'Limits print driver installation to Administrators' is set to 'Enabled'
To establish the recommended configuration via GP, set the following UI path to `Enabled`.
```
Computer Configuration\Policies\Administrative Templates\Printers\Limits print driver installation to Administrators
```
**Note:** This Group Policy path is provided by the Group Policy template `Printing.admx/adml` that is included with the Microsoft Windows 10 Release 21H2 Administrative Templates (or newer).</t>
  </si>
  <si>
    <t>Ensure that the 'Manage processing of Queue-specific files' is set to 'Enabled: Limit Queue-specific files to Color profiles'
To establish the recommended configuration via GP, set the following UI path to `Enabled: Limit Queue-specific files to Color profiles`:
```
Computer Configuration\Policies\Administrative Templates\Printers\Manage processing of Queue-specific files
```
**Note:** This Group Policy path is provided by the Group Policy template `Printing.admx/adml` that is included with the Microsoft Windows 11 Release 22H2 Administrative Templates v1.0 (or newer).</t>
  </si>
  <si>
    <t>Ensure that the 'Point and Print Restrictions: When installing drivers for a new connection' is set to 'Enabled: Show warning and elevation prompt'
To establish the recommended configuration via GP, set the following UI path to `Enabled: Show warning and elevation prompt`:
```
Computer Configuration\Policies\Administrative Templates\Printers\Point and Print Restrictions: When installing drivers for a new connection 
```
**Note:** This Group Policy path is provided by the Group Policy template `Printing.admx/adml` that is included with all versions of the Microsoft Windows Administrative Templates.</t>
  </si>
  <si>
    <t>Ensure that the 'Point and Print Restrictions: When updating drivers for an existing connection' is set to 'Enabled: Show warning and elevation prompt'
To establish the recommended configuration via GP, set the following UI path to `Enabled: Show warning and elevation prompt`:
```
Computer Configuration\Policies\Administrative Templates\Printers\Point and Print Restrictions: When updating drivers for an existing connection 
```
**Note:** This Group Policy path is provided by the Group Policy template `Printing.admx/adml` that is included with all versions of the Microsoft Windows Administrative Templates.</t>
  </si>
  <si>
    <t>Ensure that the 'Include command line in process creation events' is set to 'Enabled'
To establish the recommended configuration via GP, set the following UI path to `Enabled`:
```
Computer Configuration\Policies\Administrative Templates\System\Audit Process Creation\Include command line in process creation events
```
**Note:** This Group Policy path may not exist by default. It is provided by the Group Policy template `AuditSettings.admx/adml` that is included with the Microsoft Windows 8.1 &amp; Server 2012 R2 Administrative Templates (or newer).</t>
  </si>
  <si>
    <t>Ensure that the 'Encryption Oracle Remediation' is set to 'Enabled: Force Updated Clients'
To establish the recommended configuration via GP, set the following UI path to `Enabled: Force Updated Clients`:
```
Computer Configuration\Policies\Administrative Templates\System\Credentials Delegation\Encryption Oracle Remediation
```
**Note:** This Group Policy path may not exist by default. It is provided by the Group Policy template `CredSsp.admx/adml` that is included with the Microsoft Windows 10 Release 1803 Administrative Templates (or newer).</t>
  </si>
  <si>
    <t>Ensure that the 'Remote host allows delegation of non-exportable credentials' is set to 'Enabled'
To establish the recommended configuration via GP, set the following UI path to `Enabled`:
```
Computer Configuration\Policies\Administrative Templates\System\Credentials Delegation\Remote host allows delegation of non-exportable credentials
```
**Note:** This Group Policy path may not exist by default. It is provided by the Group Policy template `CredSsp.admx/adml` that is included with the Microsoft Windows 10 Release 1703 Administrative Templates (or newer).</t>
  </si>
  <si>
    <t>Ensure that the 'Prevent device metadata retrieval from the Internet' is set to 'Enabled'
To establish the recommended configuration via GP, set the following UI path to `Enabled`:
```
Computer Configuration\Policies\Administrative Templates\System\Device Installation\Prevent device metadata retrieval from the Internet
```
**Note:** This Group Policy path is provided by the Group Policy template `DeviceInstallation.admx/adml` that is included with the Microsoft Windows 7 &amp; Server 2008 R2 Administrative Templates, or with the Group Policy template `DeviceSetup.admx/adml` that is included with the Microsoft Windows 8.0 &amp; Server 2012 (non-R2) Administrative Templates (or newer).</t>
  </si>
  <si>
    <t>Ensure that the 'Boot-Start Driver Initialization Policy' is set to 'Enabled: Good, unknown and bad but critical'
To establish the recommended configuration via GP, set the following UI path to `Enabled:` `Good, unknown and bad but critical:`
```
Computer Configuration\Policies\Administrative Templates\System\Early Launch Antimalware\Boot-Start Driver Initialization Policy
```
**Note:** This Group Policy path may not exist by default. It is provided by the Group Policy template `EarlyLaunchAM.admx/adml` that is included with the Microsoft Windows 8.0 &amp; Server 2012 (non-R2) Administrative Templates (or newer).</t>
  </si>
  <si>
    <t>Ensure that the 'Configure registry policy processing: Do not apply during periodic background processing' is set to 'Enabled: FALSE'
To establish the recommended configuration via GP, set the following UI path to `Enabled`, then set the `Do not apply during periodic background processing` option to `FALSE` (unchecked):
```
Computer Configuration\Policies\Administrative Templates\System\Group Policy\Configure registry policy processing
```
**Note:** This Group Policy path is provided by the Group Policy template `GroupPolicy.admx/adml` that is included with the Microsoft Windows 8.0 &amp; Server 2012 (non-R2) Administrative Templates (or newer).</t>
  </si>
  <si>
    <t>Ensure that the 'Configure registry policy processing: Process even if the Group Policy objects have not changed' is set to 'Enabled: TRUE'
To establish the recommended configuration via GP, set the following UI path to `Enabled`, then set the `Process even if the Group Policy objects have not changed` option to `TRUE` (checked):
```
Computer Configuration\Policies\Administrative Templates\System\Group Policy\Configure registry policy processing
```
**Note:** This Group Policy path is provided by the Group Policy template `GroupPolicy.admx/adml` that is included with the Microsoft Windows 8.0 &amp; Server 2012 (non-R2) Administrative Templates (or newer).</t>
  </si>
  <si>
    <t>Ensure that the 'Configure security policy processing: Do not apply during periodic background processing' is set to 'Enabled: FALSE'
To establish the recommended configuration via GP, set the following UI path to `Enabled`, then set the `Do not apply during periodic background processing` option to `FALSE` (unchecked):
```
Computer Configuration\Policies\Administrative Templates\System\Group Policy\Configure security policy processing
```
**Note:** This Group Policy path is provided by the Group Policy template `GroupPolicy.admx/adml` that is included with the Microsoft Windows 8.0 &amp; Server 2012 (non-R2) Administrative Templates (or newer).</t>
  </si>
  <si>
    <t>Ensure that the 'Configure security policy processing: Process even if the Group Policy objects have not changed' is set to 'Enabled: TRUE'
To establish the recommended configuration via GP, set the following UI path to `Enabled`, then set the `Process even if the Group Policy objects have not changed` option to `TRUE` (checked):
```
Computer Configuration\Policies\Administrative Templates\System\Group Policy\Configure security policy processing
```
**Note:** This Group Policy path is provided by the Group Policy template `GroupPolicy.admx/adml` that is included with the Microsoft Windows 8.0 &amp; Server 2012 (non-R2) Administrative Templates (or newer).</t>
  </si>
  <si>
    <t>Ensure that the 'Continue experiences on this device' is set to 'Disabled'
To establish the recommended configuration via GP, set the following UI path to `Disabled`:
```
Computer Configuration\Policies\Administrative Templates\System\Group Policy\Continue experiences on this device
```
**Note:** This Group Policy path may not exist by default. It is provided by the Group Policy template `GroupPolicy.admx/adml` that is included with the Microsoft Windows 10 Release 1607 &amp; Server 2016 Administrative Templates (or newer).</t>
  </si>
  <si>
    <t>Ensure that the 'Turn off background refresh of Group Policy' is set to 'Disabled'
To establish the recommended configuration via GP, set the following UI path to `Disabled:`
```
Computer Configuration\Policies\Administrative Templates\System\Group Policy\Turn off background refresh of Group Policy
```
**Note:** This Group Policy path is provided by the Group Policy template `GroupPolicy.admx/adml` that is included with all versions of the Microsoft Windows Administrative Templates.</t>
  </si>
  <si>
    <t>Ensure that the 'Turn off downloading of print drivers over HTTP' is set to 'Enabled'
To establish the recommended configuration via GP, set the following UI path to `Enabled`:
```
Computer Configuration\Policies\Administrative Templates\System\Internet Communication Management\Internet Communication settings\Turn off downloading of print drivers over HTTP
```
**Note:** This Group Policy path is provided by the Group Policy template `ICM.admx/adml` that is included with all versions of the Microsoft Windows Administrative Templates.</t>
  </si>
  <si>
    <t>Ensure that the 'Turn off Internet download for Web publishing and online ordering wizards' is set to 'Enabled'
To establish the recommended configuration via GP, set the following UI path to `Enabled`:
```
Computer Configuration\Policies\Administrative Templates\System\Internet Communication Management\Internet Communication settings\Turn off Internet download for Web publishing and online ordering wizards
```
**Note:** This Group Policy path is provided by the Group Policy template `ICM.admx/adml` that is included with all versions of the Microsoft Windows Administrative Templates.</t>
  </si>
  <si>
    <t>Ensure that the 'Enumeration policy for external devices incompatible with Kernel DMA Protection' is set to 'Enabled: Block All'
To establish the recommended configuration via GP, set the following UI path to `Enabled: Block All`:
```
Computer Configuration\Policies\Administrative Templates\System\Kernel DMA Protection\Enumeration policy for external devices incompatible with Kernel DMA Protection
```
**Note:** This Group Policy path may not exist by default. It is provided by the Group Policy template `DmaGuard.admx/adml` that is included with the Microsoft Windows 10 Release 1809 &amp; Server 2019 Administrative Templates (or newer).</t>
  </si>
  <si>
    <t>Ensure that the 'Configure password backup directory' is set to 'Enabled: Active Directory' or 'Enabled: Azure Active Directory'
To establish the recommended configuration via GP, set the following UI path to `Enabled: Active Directory` or `Enabled: Azure Active Directory`:
```
Computer Configuration\Policies\Administrative Templates\System\LAPS\Configure password backup directory
```
**Note:** This Group Policy path may not exist by default. It is provided by the Group Policy template `LAPS.admx/adml` that is included with the Microsoft Windows 11 Release 22H2 Administrative Templates v3.0 (or newer).</t>
  </si>
  <si>
    <t>Ensure that the 'Do not allow password expiration time longer than required by policy' is set to 'Enabled'
To establish the recommended configuration via GP, set the following UI path to `Enabled`:
```
Computer Configuration\Policies\Administrative Templates\System\LAPS\Do not allow password expiration time longer than required by policy
```
**Note:** This Group Policy path may not exist by default. It is provided by the Group Policy template `LAPS.admx/adml` that is included with the Microsoft Windows 11 Release 23H2 Administrative Templates v2.0 (or newer). 
**Note #2:**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</si>
  <si>
    <t>Ensure that the 'Enable password encryption' is set to 'Enabled'
To establish the recommended configuration via GP, set the following UI path to `Enabled`:
```
Computer Configuration\Policies\Administrative Templates\System\LAPS\Enable password encryption
```
**Note:** This Group Policy path may not exist by default. It is provided by the Group Policy template `LAPS.admx/adml` that is included with the Microsoft Windows 11 Release 22H2 Administrative Templates v3.0 (or newer).</t>
  </si>
  <si>
    <t>Ensure that the 'Password Settings: Password Complexity' is set to 'Enabled: Large letters + small letters + numbers + special characters'
To establish the recommended configuration via GP, set the following UI path to `Enabled`, and configure the `Password Complexity` option to `Large letters + small letters + numbers + special characters`: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</si>
  <si>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Ensure that the 'Password Settings: Password Length' is set to 'Enabled: 15 or more'
To establish the recommended configuration via GP, set the following UI path to `Enabled`, and configure the `Password Length` option to `15 or more`: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</si>
  <si>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Ensure that the 'Password Settings: Password Age (Days)' is set to 'Enabled: 30 or fewer'
To establish the recommended configuration via GP, set the following UI path to `Enabled`, and configure the `Password Age (Days)` option to `30 or fewer`:
```
Computer Configuration\Policies\Administrative Templates\System\LAPS\Password Settings
```
**Note:** This Group Policy path may not exist by default. It is provided by the Group Policy template `LAPS.admx/adml` that is included with the Microsoft Windows 11 Release 22H2 Administrative Templates v3.0 (or newer).</t>
  </si>
  <si>
    <t>Ensure that the 'Post-authentication actions: Grace period (hours)' is set to 'Enabled: 8 or fewer hours, but not 0'
To establish the recommended configuration via GP, set the following UI path to `Enabled: 8 or fewer hours, but not 0`:
```
Computer Configuration\Policies\Administrative Templates\System\LAPS\Post-authentication actions: Grace period (hours)
```
**Note:** This Group Policy path may not exist by default. It is provided by the Group Policy template `LAPS.admx/adml` that is included with the Microsoft Windows 11 Release 22H2 Administrative Templates v3.0 (or newer).</t>
  </si>
  <si>
    <t>Ensure that the 'Post-authentication actions: Actions' is set to 'Enabled: Reset the password and logoff the managed account' or higher
To establish the recommended configuration via GP, set the following UI path to `Enabled: Reset the password and logoff the managed account` or higher:
```
Computer Configuration\Policies\Administrative Templates\System\LAPS\Post-authentication actions: Actions
```
**Note:** This Group Policy path may not exist by default. It is provided by the Group Policy template `LAPS.admx/adml` that is included with the Microsoft Windows 11 Release 22H2 Administrative Templates v3.0 (or newer).</t>
  </si>
  <si>
    <t>Ensure that the 'Allow Custom SSPs and APs to be loaded into LSASS' is set to 'Disabled'
To establish the recommended configuration via GP, set the following UI path to `Disabled`:
```
Computer Configuration\Policies\Administrative Templates\System\Local Security Authority\Allow Custom SSPs and APs to be loaded into LSASS
```
**Note:** This Group Policy path may not exist by default. It is provided by the Group Policy template `LocalSecurityAuthority.admx/adml` that is included with the Microsoft Windows 11 Release 22H2 Administrative Templates v1.0 (or newer).</t>
  </si>
  <si>
    <t>Ensure that the 'Block user from showing account details on sign-in' is set to 'Enabled'
To establish the recommended configuration via GP, set the following UI path to `Enabled`:
```
Computer Configuration\Policies\Administrative Templates\System\Logon\Block user from showing account details on sign-in
```
**Note:** This Group Policy path may not exist by default. It is provided by the Group Policy template `Logon.admx/adml` that is included with the Microsoft Windows 10 Release 1607 &amp; Server 2016 Administrative Templates (or newer).</t>
  </si>
  <si>
    <t>Ensure that the 'Do not display network selection UI' is set to 'Enabled'
To establish the recommended configuration via GP, set the following UI path to `Enabled`:
```
Computer Configuration\Policies\Administrative Templates\System\Logon\Do not display network selection UI
```
**Note:** This Group Policy path may not exist by default. It is provided by the Group Policy template `Logon.admx/adml` that is included with the Microsoft Windows 8.1 &amp; Server 2012 R2 Administrative Templates (or newer).</t>
  </si>
  <si>
    <t>Ensure that the 'Do not enumerate connected users on domain-joined computers' is set to 'Enabled'
To establish the recommended configuration via GP, set the following UI path to `Enabled`:
```
Computer Configuration\Policies\Administrative Templates\System\Logon\Do not enumerate connected users on domain-joined computers
```
**Note:** This Group Policy path may not exist by default. It is provided by the Group Policy template `Logon.admx/adml` that is included with the Microsoft Windows 8.0 &amp; Server 2012 (non-R2) Administrative Templates (or newer).</t>
  </si>
  <si>
    <t>Ensure that the 'Enumerate local users on domain-joined computers' is set to 'Disabled' (MS only)
To establish the recommended configuration via GP, set the following UI path to `Disabled`:
```
Computer Configuration\Policies\Administrative Templates\System\Logon\Enumerate local users on domain-joined computers
```
**Note:** This Group Policy path may not exist by default. It is provided by the Group Policy template `Logon.admx/adml` that is included with the Microsoft Windows 8.0 &amp; Server 2012 (non-R2) Administrative Templates (or newer).</t>
  </si>
  <si>
    <t>Ensure that the 'Turn off app notifications on the lock screen' is set to 'Enabled'
To establish the recommended configuration via GP, set the following UI path to `Enabled`:
```
Computer Configuration\Policies\Administrative Templates\System\Logon\Turn off app notifications on the lock screen
```
**Note:** This Group Policy path may not exist by default. It is provided by the Group Policy template `Logon.admx/adml` that is included with the Microsoft Windows 8.0 &amp; Server 2012 (non-R2) Administrative Templates (or newer).</t>
  </si>
  <si>
    <t>Ensure that the 'Turn off picture password sign-in' is set to 'Enabled'
To establish the recommended configuration via GP, set the following UI path to `Enabled`:
```
Computer Configuration\Policies\Administrative Templates\System\Logon\Turn off picture password sign-in
```
**Note:** This Group Policy path may not exist by default. It is provided by the Group Policy template `CredentialProviders.admx/adml` that is included with the Microsoft Windows 8.0 &amp; Server 2012 (non-R2) Administrative Templates (or newer).</t>
  </si>
  <si>
    <t>Ensure that the 'Turn on convenience PIN sign-in' is set to 'Disabled'
To establish the recommended configuration via GP, set the following UI path to `Disabled`:
```
Computer Configuration\Policies\Administrative Templates\System\Logon\Turn on convenience PIN sign-in
```
**Note:** This Group Policy path may not exist by default. It is provided by the Group Policy template `CredentialProviders.admx/adml` that is included with the Microsoft Windows 8.0 &amp; Server 2012 (non-R2) Administrative Templates (or newer).
**Note #2:** In older Microsoft Windows Administrative Templates, this setting was initially named _Turn on PIN sign-in_, but it was renamed starting with the Windows 10 Release 1511 Administrative Templates.</t>
  </si>
  <si>
    <t>Ensure that the 'Block NetBIOS-based discovery for domain controller location' is set to 'Enabled'
To establish the recommended configuration via GP, set the following UI path to `Enabled`:
```
Computer Configuration\Policies\Administrative Templates\System\Net Logon\DC Locator DNS Records\Block NetBIOS-based discovery for domain controller location
```
**Note:** This Group Policy path is provided by the Group Policy template `Netlogon.admx/adml` that is included with the Microsoft Windows 11 Release 24H2 Administrative Templates (or newer).</t>
  </si>
  <si>
    <t>Ensure that the 'Require a password when a computer wakes (on battery)' is set to 'Enabled'
To establish the recommended configuration via GP, set the following UI path to `Enabled`:
```
Computer Configuration\Policies\Administrative Templates\System\Power Management\Sleep Settings\Require a password when a computer wakes (on battery)
```
**Note:** This Group Policy path may not exist by default. It is provided by the Group Policy template `Power.admx/adml` that is included with the Microsoft Windows 8.0 &amp; Server 2012 (non-R2) Administrative Templates (or newer).</t>
  </si>
  <si>
    <t>Ensure that the 'Require a password when a computer wakes (plugged in)' is set to 'Enabled'
To establish the recommended configuration via GP, set the following UI path to `Enabled`:
```
Computer Configuration\Policies\Administrative Templates\System\Power Management\Sleep Settings\Require a password when a computer wakes (plugged in)
```
**Note:** This Group Policy path may not exist by default. It is provided by the Group Policy template `Power.admx/adml` that is included with the Microsoft Windows 8.0 &amp; Server 2012 (non-R2) Administrative Templates (or newer).</t>
  </si>
  <si>
    <t>Ensure that the 'Configure Offer Remote Assistance' is set to 'Disabled'
To establish the recommended configuration via GP, set the following UI path to `Disabled`:
```
Computer Configuration\Policies\Administrative Templates\System\Remote Assistance\Configure Offer Remote Assistance
```
**Note:** This Group Policy path may not exist by default. It is provided by the Group Policy template `RemoteAssistance.admx/adml` that is included with the Microsoft Windows 8.0 &amp; Server 2012 (non-R2) Administrative Templates (or newer).</t>
  </si>
  <si>
    <t>Ensure that the 'Configure Solicited Remote Assistance' is set to 'Disabled'
To establish the recommended configuration via GP, set the following UI path to `Disabled`:
```
Computer Configuration\Policies\Administrative Templates\System\Remote Assistance\Configure Solicited Remote Assistance
```
**Note:** This Group Policy path may not exist by default. It is provided by the Group Policy template `RemoteAssistance.admx/adml` that is included with the Microsoft Windows 8.0 &amp; Server 2012 (non-R2) Administrative Templates (or newer).</t>
  </si>
  <si>
    <t>Ensure that the 'Enable RPC Endpoint Mapper Client Authentication' is set to 'Enabled' (MS only)
To establish the recommended configuration via GP, set the following UI path to `Enabled`:
```
Computer Configuration\Policies\Administrative Templates\System\Remote Procedure Call\Enable RPC Endpoint Mapper Client Authentication
```
**Note:** This Group Policy path may not exist by default. It is provided by the Group Policy template `RPC.admx/adml` that is included with the Microsoft Windows 8.0 &amp; Server 2012 (non-R2) Administrative Templates (or newer).</t>
  </si>
  <si>
    <t>Ensure that the 'Configure SAM change password RPC methods policy' is set to 'Enabled: Block all change password RPC methods' (MS only)
To establish the recommended configuration via GP, set the following UI path to `Enabled: Block all change password RPC methods`:
```
Computer Configuration\Policies\Administrative Templates\System\Security Account Manager\Configure SAM change password RPC methods policy
```
**Note:** This Group Policy path is provided by the Group Policy template `SAM.admx/adml` that is included with the Microsoft Windows 11 Release 24H2 Administrative Templates (or newer).</t>
  </si>
  <si>
    <t>Ensure that the 'Enable Windows NTP Client' is set to 'Enabled'
To establish the recommended configuration via GP, set the following UI path to `Enabled:`
```
Computer Configuration\Policies\Administrative Templates\System\Windows Time Service\Time Providers\Enable Windows NTP Client
```
**Note:** This Group Policy path is provided by the Group Policy template `W32Time.admx/adml` that is included with all versions of the Microsoft Windows Administrative Templates.</t>
  </si>
  <si>
    <t>Ensure that the 'Enable Windows NTP Server' is set to 'Disabled' (MS only)
To establish the recommended configuration via GP, set the following UI path to `Disabled`:
```
Computer Configuration\Policies\Administrative Templates\System\Windows Time Service\Time Providers\Enable Windows NTP Server
```
**Note:** This Group Policy path is provided by the Group Policy template `W32Time.admx/adml` that is included with all versions of the Microsoft Windows Administrative Templates.</t>
  </si>
  <si>
    <t>Ensure that the 'Not allow per-user unsigned packages to install by default (requires explicitly allow per install)' is set to 'Enabled'
To establish the recommended configuration via GP, set the following UI path to `Enabled`:
```
Computer Configuration\Policies\Administrative Templates\Windows Components\App Package Deployment\Not allow per-user unsigned packages to install by default (requires explicitly allow per install)
```
**Note:** This Group Policy path is provided by the Group Policy template `AppxPackageManager.admx/adml` that is included with the Microsoft Windows 11 Release 24H2 Administrative Templates (or newer).</t>
  </si>
  <si>
    <t>Ensure that the 'Allow Microsoft accounts to be optional' is set to 'Enabled'
To establish the recommended configuration via GP, set the following UI path to `Enabled`:
```
Computer Configuration\Policies\Administrative Templates\Windows Components\App runtime\Allow Microsoft accounts to be optional
```
**Note:** This Group Policy path may not exist by default. It is provided by the Group Policy template `AppXRuntime.admx/adml` that is included with the Microsoft Windows 8.1 &amp; Server 2012 R2 Administrative Templates (or newer).</t>
  </si>
  <si>
    <t>Ensure that the 'Disallow Autoplay for non-volume devices' is set to 'Enabled'
To establish the recommended configuration via GP, set the following UI path to `Enabled`:
```
Computer Configuration\Policies\Administrative Templates\Windows Components\AutoPlay Policies\Disallow Autoplay for non-volume devices
```
**Note:** This Group Policy path may not exist by default. It is provided by the Group Policy template `AutoPlay.admx/adml` that is included with the Microsoft Windows 8.0 &amp; Server 2012 (non-R2) Administrative Templates (or newer).</t>
  </si>
  <si>
    <t>Ensure that the 'Set the default behavior for AutoRun' is set to 'Enabled: Do not execute any autorun commands'
To establish the recommended configuration via GP, set the following UI path to `Enabled: Do not execute any autorun commands`:
```
Computer Configuration\Policies\Administrative Templates\Windows Components\AutoPlay Policies\Set the default behavior for AutoRun
```
**Note:** This Group Policy path may not exist by default. It is provided by the Group Policy template `AutoPlay.admx/adml` that is included with the Microsoft Windows 8.0 &amp; Server 2012 (non-R2) Administrative Templates (or newer).</t>
  </si>
  <si>
    <t>Ensure that the 'Turn off Autoplay' is set to 'Enabled: All drives'
To establish the recommended configuration via GP, set the following UI path to `Enabled: All drives`:
```
Computer Configuration\Policies\Administrative Templates\Windows Components\AutoPlay Policies\Turn off Autoplay
```
**Note:** This Group Policy path is provided by the Group Policy template `AutoPlay.admx/adml` that is included with all versions of the Microsoft Windows Administrative Templates.</t>
  </si>
  <si>
    <t>Ensure that the 'Configure enhanced anti-spoofing' is set to 'Enabled'
To establish the recommended configuration via GP, set the following UI path to `Enabled`:
```
Computer Configuration\Policies\Administrative Templates\Windows Components\Biometrics\Facial Features\Configure enhanced anti-spoofing
```
**Note:** This Group Policy path may not exist by default. It is provided by the Group Policy template `Biometrics.admx/adml` that is included with the Microsoft Windows 10 Release 1511 Administrative Templates (or newer).
**Note #2:** In the Windows 10 Release 1511 and Windows 10 Release 1607 &amp; Server 2016 Administrative Templates, this setting was initially named _Use enhanced anti-spoofing when available_. It was renamed to _Configure enhanced anti-spoofing_ starting with the Windows 10 Release 1703 Administrative Templates.</t>
  </si>
  <si>
    <t>Ensure that the 'Turn off cloud consumer account state content' is set to 'Enabled'
To establish the recommended configuration via GP, set the following UI path to `Enabled`:
```
Computer Configuration\Policies\Administrative Templates\Windows Components\Cloud Content\Turn off cloud consumer account state content
```
**Note:** This Group Policy path may not exist by default. It is provided by the Group Policy template `CloudContent.admx/adml` that is included with the Microsoft Windows 11 Release 21H2 Administrative Templates (or newer).</t>
  </si>
  <si>
    <t>Ensure that the 'Turn off Microsoft consumer experiences' is set to 'Enabled'
To establish the recommended configuration via GP, set the following UI path to `Enabled`:
```
Computer Configuration\Policies\Administrative Templates\Windows Components\Cloud Content\Turn off Microsoft consumer experiences
```
**Note:** This Group Policy path may not exist by default. It is provided by the Group Policy template `CloudContent.admx/adml` that is included with the Microsoft Windows 10 Release 1511 Administrative Templates (or newer).</t>
  </si>
  <si>
    <t>Ensure that the 'Require pin for pairing' is set to 'Enabled: First Time' OR 'Enabled: Always'
To establish the recommended configuration via GP, set the following UI path to `Enabled: First Time` OR `Enabled: Always`:
```
Computer Configuration\Policies\Administrative Templates\Windows Components\Connect\Require pin for pairing
```
**Note:** This Group Policy path may not exist by default. It is provided by the Group Policy template `WirelessDisplay.admx/adml` that is included with the Microsoft Windows 10 Release 1607 &amp; Server 2016 Administrative Templates (or newer). The new `Choose one of the following actions` sub-option was later added as of the Windows 10 Release 1809 Administrative Templates. Choosing `Enabled` in the older templates is the equivalent of choosing `Enabled: First Time` in the newer templates.</t>
  </si>
  <si>
    <t>Ensure that the 'Do not display the password reveal button' is set to 'Enabled'
To establish the recommended configuration via GP, set the following UI path to `Enabled`:
```
Computer Configuration\Policies\Administrative Templates\Windows Components\Credential User Interface\Do not display the password reveal button
```
**Note:** This Group Policy path may not exist by default. It is provided by the Group Policy template `CredUI.admx/adml` that is included with the Microsoft Windows 8.0 &amp; Server 2012 (non-R2) Administrative Templates (or newer).</t>
  </si>
  <si>
    <t>Ensure that the 'Enumerate administrator accounts on elevation' is set to 'Disabled'
To establish the recommended configuration via GP, set the following UI path to `Disabled`:
```
Computer Configuration\Policies\Administrative Templates\Windows Components\Credential User Interface\Enumerate administrator accounts on elevation
```
**Note:** This Group Policy path is provided by the Group Policy template `CredUI.admx/adml` that is included with all versions of the Microsoft Windows Administrative Templates.</t>
  </si>
  <si>
    <t>Ensure that the 'Allow Diagnostic Data' is set to 'Enabled: Diagnostic data off (not recommended)' or 'Enabled: Send required diagnostic data'
To establish the recommended configuration via GP, set the following UI path to `Enabled: Diagnostic data off (not recommended)` or `Enabled: Send required diagnostic data`:
```
Computer Configuration\Policies\Administrative Templates\Windows Components\Data Collection and Preview Builds\Allow Diagnostic Data
```
**Note:** This Group Policy path may not exist by default. It is provided by the Group Policy template `DataCollection.admx/adml` that is included with the Microsoft Windows 10 RTM (Release 1507) Administrative Templates (or newer).
**Note #2:** In older Microsoft Windows Administrative Templates, this setting was initially named _Allow Telemetry_, but it was renamed to _Allow Diagnostic Data_ starting with the Windows 11 Release 21H2 Administrative Templates.</t>
  </si>
  <si>
    <t>Ensure that the 'Disable OneSettings Downloads' is set to 'Enabled'
To establish the recommended configuration via GP, set the following UI path to `Enabled`:
```
Computer Configuration\Policies\Administrative Templates\Windows Components\Data Collection and Preview Builds\Disable OneSettings Downloads
```
**Note:** This Group Policy path may not exist by default. It is provided by the Group Policy template `DataCollection.admx/adml` that is included with the Microsoft Windows 11 Release 21H2 Administrative Templates (or newer).</t>
  </si>
  <si>
    <t>Ensure that the 'Do not show feedback notifications' is set to 'Enabled'
To establish the recommended configuration via GP, set the following UI path to `Enabled`:
```
Computer Configuration\Policies\Administrative Templates\Windows Components\Data Collection and Preview Builds\Do not show feedback notifications
```
**Note:** This Group Policy path may not exist by default. It is provided by the Group Policy template `FeedbackNotifications.admx/adml` that is included with the Microsoft Windows 10 Release 1511 Administrative Templates (or newer).</t>
  </si>
  <si>
    <t>Ensure that the 'Enable OneSettings Auditing' is set to 'Enabled'
To establish the recommended configuration via GP, set the following UI path to `Enabled`:
```
Computer Configuration\Policies\Administrative Templates\Windows Components\Data Collection and Preview Builds\Enable OneSettings Auditing
```
**Note:** This Group Policy path may not exist by default. It is provided by the Group Policy template `DataCollection.admx/adml` that is included with the Microsoft Windows 11 Release 21H2 Administrative Templates (or newer).</t>
  </si>
  <si>
    <t>Ensure that the 'Limit Diagnostic Log Collection' is set to 'Enabled'
To establish the recommended configuration via GP, set the following UI path to `Enabled`:
```
Computer Configuration\Policies\Administrative Templates\Windows Components\Data Collection and Preview Builds\Limit Diagnostic Log Collection
```
**Note:** This Group Policy path may not exist by default. It is provided by the Group Policy template `DataCollection.admx/adml` that is included with the Microsoft Windows 11 Release 21H2 Administrative Templates (or newer).</t>
  </si>
  <si>
    <t>Ensure that the 'Limit Dump Collection' is set to 'Enabled'
To establish the recommended configuration via GP, set the following UI path to `Enabled`.
```
Computer Configuration\Policies\Administrative Templates\Windows Components\Data Collection and Preview Builds\Limit Dump Collection
```
**Note:** This Group Policy path may not exist by default. It is provided by the Group Policy template `DataCollection.admx/adml` that is included with the Microsoft Windows 11 Release 21H2 Administrative Templates (or newer).</t>
  </si>
  <si>
    <t>Ensure that the 'Enable App Installer Experimental Features' is set to 'Disabled'
To establish the recommended configuration via GP, set the following UI path to `Disabled`:
```
Computer Configuration\Policies\Administrative Templates\Windows Components\Desktop App Installer\Enable App Installer Experimental Features
```
**Note:** This Group Policy path may not exist by default. It is provided by the Group Policy template `DesktopAppInstaller.admx/adml` that is included with the Microsoft Windows 11 Release 22H2 Administrative Templates v1.0 (or newer).</t>
  </si>
  <si>
    <t>Ensure that the 'Enable App Installer Hash Override' is set to 'Disabled'
To establish the recommended configuration via GP, set the following UI path to `Disabled`:
```
Computer Configuration\Policies\Administrative Templates\Windows Components\Desktop App Installer\Enable App Installer Hash Override
```
**Note:** This Group Policy path may not exist by default. It is provided by the Group Policy template `DesktopAppInstaller.admx/adml` that is included with the Microsoft Windows 11 Release 22H2 Administrative Templates v1.0 (or newer).</t>
  </si>
  <si>
    <t>Ensure that the 'Enable App Installer Local Archive Malware Scan Override' is set to 'Disabled'
To establish the recommended configuration via GP, set the following UI path to `Disabled`:
```
Computer Configuration\Policies\Administrative Templates\Windows Components\Desktop App Installer\Enable App Installer Local Archive Malware Scan Override
```
**Note:** This Group Policy path is provided by the Group Policy template `DesktopAppInstaller.admx/adml` that is included with the Microsoft Windows 11 Release 24H2 Administrative Templates (or newer).</t>
  </si>
  <si>
    <t>Ensure that the 'Enable App Installer ms-appinstaller protocol' is set to 'Disabled'
To establish the recommended configuration via GP, set the following UI path to `Disabled`:
```
Computer Configuration\Policies\Administrative Templates\Windows Components\Desktop App Installer\Enable App Installer ms-appinstaller protocol
```
**Note:** This Group Policy path may not exist by default. It is provided by the Group Policy template `DesktopAppInstaller.admx/adml` that is included with the Microsoft Windows 11 Release 22H2 Administrative Templates v1.0 (or newer).</t>
  </si>
  <si>
    <t>Ensure that the 'Enable App Installer Microsoft Store Source Certificate Validation Bypass' is set to 'Disabled'
To establish the recommended configuration via GP, set the following UI path to `Disabled`:
```
Computer Configuration\Policies\Administrative Templates\Windows Components\Enable App Installer Microsoft Store Source Certificate Validation Bypass
```
**Note:** This Group Policy path is provided by the Group Policy template `DesktopAppInstaller.admx/adml` that is included with the Microsoft Windows 11 Release 24H2 Administrative Templates (or newer).</t>
  </si>
  <si>
    <t>Ensure that the 'Application: Control Event Log behavior when the log file reaches its maximum size' is set to 'Disabled'
To establish the recommended configuration via GP, set the following UI path to `Disabled`:
```
Computer Configuration\Policies\Administrative Templates\Windows Components\Event Log Service\Application\Control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</si>
  <si>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Ensure that the 'Application: Specify the maximum log file size (KB)' is set to 'Enabled: 32,768 or greater'
To establish the recommended configuration via GP, set the following UI path to `Enabled: 32,768 or greater`:
```
Computer Configuration\Policies\Administrative Templates\Windows Components\Event Log Service\Application\Specify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</si>
  <si>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Ensure that the 'Security: Control Event Log behavior when the log file reaches its maximum size' is set to 'Disabled'
To establish the recommended configuration via GP, set the following UI path to `Disabled`:
```
Computer Configuration\Policies\Administrative Templates\Windows Components\Event Log Service\Security\Control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</si>
  <si>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Ensure that the 'Security: Specify the maximum log file size (KB)' is set to 'Enabled: 196,608 or greater'
To establish the recommended configuration via GP, set the following UI path to `Enabled: 196,608 or greater`:
```
Computer Configuration\Policies\Administrative Templates\Windows Components\Event Log Service\Security\Specify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</si>
  <si>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Ensure that the 'Setup: Control Event Log behavior when the log file reaches its maximum size' is set to 'Disabled'
To establish the recommended configuration via GP, set the following UI path to `Disabled`:
```
Computer Configuration\Policies\Administrative Templates\Windows Components\Event Log Service\Setup\Control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</si>
  <si>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Ensure that the 'Setup: Specify the maximum log file size (KB)' is set to 'Enabled: 32,768 or greater'
To establish the recommended configuration via GP, set the following UI path to `Enabled: 32,768 or greater`:
```
Computer Configuration\Policies\Administrative Templates\Windows Components\Event Log Service\Setup\Specify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</si>
  <si>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Ensure that the 'System: Control Event Log behavior when the log file reaches its maximum size' is set to 'Disabled'
To establish the recommended configuration via GP, set the following UI path to `Disabled`:
```
Computer Configuration\Policies\Administrative Templates\Windows Components\Event Log Service\System\Control Event Log behavior when the log file reaches its maximum size
```
**Note:** This Group Policy path is provided by the Group Policy template `EventLog.admx/adml` that is included with all versions of the Microsoft Windows Administrative Templates.
**Note #2:** In older Microsoft Windows Administrative Templates, this setting was initially named _Retain old events_, but it was renamed starting with the Windows 8.0 &amp; Server 2012 (non-R2) Administrative Templates.</t>
  </si>
  <si>
    <t>Ensure that the 'System: Specify the maximum log file size (KB)' is set to 'Enabled: 32,768 or greater'
To establish the recommended configuration via GP, set the following UI path to `Enabled: 32,768 or greater`:
```
Computer Configuration\Policies\Administrative Templates\Windows Components\Event Log Service\System\Specify the maximum log file size (KB)
```
**Note:** This Group Policy path is provided by the Group Policy template `EventLog.admx/adml` that is included with all versions of the Microsoft Windows Administrative Templates.
**Note #2:** In older Microsoft Windows Administrative Templates, this setting was initially named _Maximum Log Size (KB)_, but it was renamed starting with the Windows 8.0 &amp; Server 2012 (non-R2) Administrative Templates.</t>
  </si>
  <si>
    <t>Ensure that the 'Do not apply the Mark of the Web tag to files copied from insecure sources' is set to 'Disabled'
To establish the recommended configuration via GP, set the following UI path to `Disabled`:
```
Computer Configuration\Policies\Administrative Templates\Windows Components\File Explorer\Do not apply the Mark of the Web tag to files copied from insecure sources
```
**Note:** This Group Policy path is provided by the Group Policy template `Explorer.admx/adml` that is included with the Microsoft Windows 11 Release 24H2 Administrative Templates (or newer).</t>
  </si>
  <si>
    <t>Ensure that the 'Turn off Data Execution Prevention for Explorer' is set to 'Disabled'
To establish the recommended configuration via GP, set the following UI path to `Disabled`:
```
Computer Configuration\Policies\Administrative Templates\Windows Components\File Explorer\Turn off Data Execution Prevention for Explorer
```
**Note:** This Group Policy path may not exist by default. It is provided by the Group Policy template `Explorer.admx/adml` that is included with the Microsoft Windows 7 &amp; Server 2008 R2 Administrative Templates (or newer).</t>
  </si>
  <si>
    <t>Ensure that the 'Turn off heap termination on corruption' is set to 'Disabled'
To establish the recommended configuration via GP, set the following UI path to `Disabled`:
```
Computer Configuration\Policies\Administrative Templates\Windows Components\File Explorer\Turn off heap termination on corruption
```
**Note:** This Group Policy path is provided by the Group Policy template `Explorer.admx/adml` that is included with all versions of the Microsoft Windows Administrative Templates.</t>
  </si>
  <si>
    <t>Ensure that the 'Turn off shell protocol protected mode' is set to 'Disabled'
To establish the recommended configuration via GP, set the following UI path to `Disabled`:
```
Computer Configuration\Policies\Administrative Templates\Windows Components\File Explorer\Turn off shell protocol protected mode
```
**Note:** This Group Policy path is provided by the Group Policy template `WindowsExplorer.admx/adml` that is included with all versions of the Microsoft Windows Administrative Templates.</t>
  </si>
  <si>
    <t>Ensure that the 'Block all consumer Microsoft account user authentication' is set to 'Enabled'
To establish the recommended configuration via GP, set the following UI path to `Enabled:`
```
Computer Configuration\Policies\Administrative Templates\Windows Components\Microsoft accounts\Block all consumer Microsoft account user authentication
```
**Note:** This Group Policy path may not exist by default. It is provided by the Group Policy template `MSAPolicy.admx/adml` that is included with the Microsoft Windows 10 Release 1703 Administrative Templates (or newer).</t>
  </si>
  <si>
    <t>Ensure that the 'Configure detection for potentially unwanted applications' is set to 'Enabled: Block'
To establish the recommended configuration via GP, set the following UI path to `Enabled: Block`:
```
Computer Configuration\Policies\Administrative Templates\Windows Components\Microsoft Defender Antivirus\Configure detection for potentially unwanted applications
```
**Note:** This Group Policy path is provided by the Group Policy template `WindowsDefender.admx/adml` that is included with the Microsoft Windows 10 Release 1809 &amp; Server 2019 Administrative Templates (or newer).</t>
  </si>
  <si>
    <t>Ensure that the 'Control whether exclusions are visible to local users' is set to 'Enabled'
To establish the recommended configuration via GP, set the following UI path to `Enabled`:
```
Computer Configuration\Policies\Administrative Templates\Windows Components\Microsoft Defender Antivirus\Control whether exclusions are visible to local users
```
**Note:** This Group Policy path is provided by the Group Policy template `WindowsDefender.admx/adml` that is included with the Microsoft Windows 11 Release 24H2 Administrative Templates (or newer).</t>
  </si>
  <si>
    <t>Ensure that the 'Enable EDR in block mode' is set to 'Enabled'
To establish the recommended configuration via GP, set the following UI path to `Enabled`:
```
Computer Configuration\Policies\Administrative Templates\Windows Components\Microsoft Defender Antivirus\Features\Enable EDR in block mode
```
**Note:** This Group Policy path is provided by the Group Policy template `WindowsDefender.admx/adml` that is included with the Microsoft Windows 11 Release 24H2 Administrative Templates (or newer).</t>
  </si>
  <si>
    <t>Ensure that the 'Configure local setting override for reporting to Microsoft MAPS' is set to 'Disabled'
To establish the recommended configuration via GP, set the following UI path to `Disabled`:
```
Computer Configuration\Policies\Administrative Templates\Windows Components\Microsoft Defender Antivirus\MAPS\Configure local setting override for reporting to Microsoft MAPS
```
**Note:** This Group Policy path may not exist by default. It is provided by the Group Policy template `WindowsDefender.admx/adml` that is included with the Microsoft Windows 8.1 &amp; Server 2012 R2 Administrative Templates (or newer).</t>
  </si>
  <si>
    <t>Ensure that the 'Configure Attack Surface Reduction rules' is set to 'Enabled'
To establish the recommended configuration via GP, set the following UI path to `Enabled`:
```
Computer Configuration\Policies\Administrative Templates\Windows Components\Microsoft Defender Antivirus\Microsoft Defender Exploit Guard\Attack Surface Reduction\Configure Attack Surface Reduction rules
```
**Note:** This Group Policy path may not exist by default. It is provided by the Group Policy template `WindowsDefender.admx/adml` that is included with the Microsoft Windows 10 Release 1709 Administrative Templates (or newer).</t>
  </si>
  <si>
    <t>Ensure that the 'Configure Attack Surface Reduction rules: Set the state for each ASR rule' is configured
To establish the recommended configuration via GP, set the following UI path so that `26190899-1602-49e8-8b27-eb1d0a1ce869`, `3b576869-a4ec-4529-8536-b80a7769e899`, `56a863a9-875e-4185-98a7-b882c64b5ce5`, `5beb7efe-fd9a-4556-801d-275e5ffc04cc`, `75668c1f-73b5-4cf0-bb93-3ecf5cb7cc84`, `7674ba52-37eb-4a4f-a9a1-f0f9a1619a2c`, `9e6c4e1f-7d60-472f-ba1a-a39ef669e4b2`, `b2b3f03d-6a65-4f7b-a9c7-1c7ef74a9ba4`, `be9ba2d9-53ea-4cdc-84e5-9b1eeee46550`, `d3e037e1-3eb8-44c8-a917-57927947596d`, `d4f940ab-401b-4efc-aadc-ad5f3c50688a`, and `e6db77e5-3df2-4cf1-b95a-636979351e5b` are each set to a value of `1`:
```
Computer Configuration\Policies\Administrative Templates\Windows Components\Microsoft Defender Antivirus\Microsoft Defender Exploit Guard\Attack Surface Reduction\Configure Attack Surface Reduction rules: Set the state for each ASR rule
```
**Note:** This Group Policy path may not exist by default. It is provided by the Group Policy template `WindowsDefender.admx/adml` that is included with the Microsoft Windows 10 Release 1709 Administrative Templates (or newer).</t>
  </si>
  <si>
    <t>Ensure that the 'Prevent users and apps from accessing dangerous websites' is set to 'Enabled: Block'
To establish the recommended configuration via GP, set the following UI path to `Enabled: Block`:
```
Computer Configuration\Policies\Administrative Templates\Windows Components\Microsoft Defender Antivirus\Microsoft Defender Exploit Guard\Network Protection\Prevent users and apps from accessing dangerous websites
```
**Note:** This Group Policy path may not exist by default. It is provided by the Group Policy template `WindowsDefender.admx/adml` that is included with the Microsoft Windows 10 Release 1709 Administrative Templates (or newer).</t>
  </si>
  <si>
    <t>Ensure that the 'Enable file hash computation feature' is set to 'Enabled'
To establish the recommended configuration via GP, set the following UI path to `Enabled`:
```
Computer Configuration\Policies\Administrative Templates\Windows Components\Microsoft Defender Antivirus\MpEngine\Enable file hash computation feature
```
**Note:** This Group Policy path may not exist by default. It is provided by the Group Policy template `WindowsDefender.admx/adml` that is included with the Microsoft Windows 10 Release 2004 Administrative Templates (or newer).</t>
  </si>
  <si>
    <t>Ensure that the 'Configure real-time protection and Security Intelligence Updates during OOBE' is set to 'Enabled'
To establish the recommended configuration via GP, set the following UI path to `Enabled`:
```
Computer Configuration\Policies\Administrative Templates\Windows Components\Microsoft Defender Antivirus\Real-Time Protection\Configure real-time protection and Security Intelligence Updates during OOBE
```
**Note:** This Group Policy path is provided by the Group Policy template `WindowsDefender.admx/adml` that is included with the Microsoft Windows 11 Release 24H2 Administrative Templates (or newer).</t>
  </si>
  <si>
    <t>Ensure that the 'Scan all downloaded files and attachments' is set to 'Enabled'
To establish the recommended configuration via GP, set the following UI path to `Enabled`:
```
Computer Configuration\Policies\Administrative Templates\Windows Components\Microsoft Defender Antivirus\Real-Time Protection\Scan all downloaded files and attachments
```
**Note:** This Group Policy path may not exist by default. It is provided by the Group Policy template `WindowsDefender.admx/adml` that is included with the Microsoft Windows 8.1 &amp; Server 2012 R2 Administrative Templates (or newer).</t>
  </si>
  <si>
    <t>Ensure that the 'Turn off real-time protection' is set to 'Disabled'
To establish the recommended configuration via GP, set the following UI path to `Disabled`:
```
Computer Configuration\Policies\Administrative Templates\Windows Components\Microsoft Defender Antivirus\Real-Time Protection\Turn off real-time protection
```
**Note:** This Group Policy path may not exist by default. It is provided by the Group Policy template `WindowsDefender.admx/adml` that is included with the Microsoft Windows 8.1 &amp; Server 2012 R2 Administrative Templates (or newer).</t>
  </si>
  <si>
    <t>Ensure that the 'Turn on behavior monitoring' is set to 'Enabled'
To establish the recommended configuration via GP, set the following UI path to `Enabled`:
```
Computer Configuration\Policies\Administrative Templates\Windows Components\Microsoft Defender Antivirus\Real-Time Protection\Turn on behavior monitoring
```
**Note:** This Group Policy path may not exist by default. It is provided by the Group Policy template `WindowsDefender.admx/adml` that is included with the Microsoft Windows 8.1 &amp; Server 2012 R2 Administrative Templates (or newer).</t>
  </si>
  <si>
    <t>Ensure that the 'Turn on script scanning' is set to 'Enabled'
To establish the recommended configuration via GP, set the following UI path to `Enabled`:
```
Computer Configuration\Policies\Administrative Templates\Windows Components\Microsoft Defender Antivirus\Real-Time Protection\Turn on script scanning
```
**Note:** This Group Policy path may not exist by default. It is provided by the Group Policy template `WindowsDefender.admx/adml` that is included with the Microsoft Windows 11 Release 21H2 Administrative Templates (or newer).</t>
  </si>
  <si>
    <t>Ensure that the 'Configure Remote Encryption Protection Mode' is set to 'Enabled: Audit' or higher
To establish the recommended configuration via GP, set the following UI path to `Enabled: Audit` or higher:
```
Computer Configuration\Policies\Administrative Templates\Windows Components\Microsoft Defender Antivirus\Remediation\Behavioral Network Blocks\Brute-Force Protection\Configure Remote Encryption Protection Mode
```
**Note:** This Group Policy path is provided by the Group Policy template `WindowsDefender.admx/adml` that is included with the Microsoft Windows 11 Release 24H2 Administrative Templates (or newer).</t>
  </si>
  <si>
    <t>Ensure that the 'Scan excluded files and directories during quick scans' is set to 'Enabled: 1'
To establish the recommended configuration via GP, set the following UI path to `Enabled: 1`:
```
Computer Configuration\Policies\Administrative Templates\Windows Components\Microsoft Defender Antivirus\Scan\Scan excluded files and directories during quick scans
```
**Note:** This Group Policy path is provided by the Group Policy template `WindowsDefender.admx/adml` that is included with the Microsoft Windows 11 Release 24H2 Administrative Templates (or newer).</t>
  </si>
  <si>
    <t>Ensure that the 'Scan packed executables' is set to 'Enabled'
To establish the recommended configuration via GP, set the following UI path to `Enabled`:
```
Computer Configuration\Policies\Administrative Templates\Windows Components\Microsoft Defender Antivirus\Scan\Scan packed executables
```
**Note:** This Group Policy path is provided by the Group Policy template `WindowsDefender.admx/adml` that is included with the Microsoft Windows 8.1 and Server 2012 R2 Administrative Templates (or newer).</t>
  </si>
  <si>
    <t>Ensure that the 'Scan removable drives' is set to 'Enabled'
To establish the recommended configuration via GP, set the following UI path to `Enabled`:
```
Computer Configuration\Policies\Administrative Templates\Windows Components\Microsoft Defender Antivirus\Scan\Scan removable drives
```
**Note:** This Group Policy path may not exist by default. It is provided by the Group Policy template `WindowsDefender.admx/adml` that is included with the Microsoft Windows 8.1 &amp; Server 2012 R2 Administrative Templates (or newer).</t>
  </si>
  <si>
    <t>Ensure that the 'Trigger a quick scan after X days without any scans' is set to 'Enabled: 7'
To establish the recommended configuration via GP, set the following UI path to `Enabled: 7` days:
```
Computer Configuration\Policies\Administrative Templates\Windows Components\Microsoft Defender Antivirus\Scan\Trigger a quick scan after X days without any scans
```
**Note:** This Group Policy path is provided by the Group Policy template `WindowsDefender.admx/adml` that is included with the Microsoft Windows 11 Release 24H2 Administrative Templates (or newer).</t>
  </si>
  <si>
    <t>Ensure that the 'Turn on e-mail scanning' is set to 'Enabled'
To establish the recommended configuration via GP, set the following UI path to `Enabled`:
```
Computer Configuration\Policies\Administrative Templates\Windows Components\Microsoft Defender Antivirus\Scan\Turn on e-mail scanning
```
**Note:** This Group Policy path may not exist by default. It is provided by the Group Policy template `WindowsDefender.admx/adml` that is included with the Microsoft Windows 8.1 &amp; Server 2012 R2 Administrative Templates (or newer).</t>
  </si>
  <si>
    <t>Ensure that the 'Prevent the usage of OneDrive for file storage' is set to 'Enabled'
To establish the recommended configuration via GP, set the following UI path to `Enabled`:
```
Computer Configuration\Policies\Administrative Templates\Windows Components\OneDrive\Prevent the usage of OneDrive for file storage
```
**Note:** This Group Policy path may not exist by default. It is provided by the Group Policy template `SkyDrive.admx/adml`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
**Note #2:** In older Microsoft Windows Administrative Templates, this setting was named _Prevent the usage of SkyDrive for file storage_, but it was renamed starting with the Windows 10 RTM (Release 1507) Administrative Templates.</t>
  </si>
  <si>
    <t>Ensure that the 'Do not allow passwords to be saved' is set to 'Enabled'
To establish the recommended configuration via GP, set the following UI path to `Enabled`:
```
Computer Configuration\Policies\Administrative Templates\Windows Components\Remote Desktop Services\Remote Desktop Connection Client\Do not allow passwords to be saved
```
**Note:** This Group Policy path is provided by the Group Policy template `TerminalServer.admx/adml` that is included with all versions of the Microsoft Windows Administrative Templates.</t>
  </si>
  <si>
    <t>Ensure that the 'Do not allow drive redirection' is set to 'Enabled'
To establish the recommended configuration via GP, set the following UI path to `Enabled`:
```
Computer Configuration\Policies\Administrative Templates\Windows Components\Remote Desktop Services\Remote Desktop Session Host\Device and Resource Redirection\Do not allow drive redirection
```
**Note:** This Group Policy path is provided by the Group Policy template `TerminalServer.admx/adml` that is included with all versions of the Microsoft Windows Administrative Templates.</t>
  </si>
  <si>
    <t>Ensure that the 'Always prompt for password upon connection' is set to 'Enabled'
To establish the recommended configuration via GP, set the following UI path to `Enabled`:
```
Computer Configuration\Policies\Administrative Templates\Windows Components\Remote Desktop Services\Remote Desktop Session Host\Security\Always prompt for password upon connection
```
**Note:** This Group Policy path is provided by the Group Policy template `TerminalServer.admx/adml` that is included with all versions of the Microsoft Windows Administrative Templates.
**Note #2:** In the Microsoft Windows Vista Administrative Templates, this setting was named _Always prompt client for password upon connection_, but it was renamed starting with the Windows Server 2008 (non-R2) Administrative Templates.</t>
  </si>
  <si>
    <t>Ensure that the 'Require secure RPC communication' is set to 'Enabled'
To establish the recommended configuration via GP, set the following UI path to `Enabled`:
```
Computer Configuration\Policies\Administrative Templates\Windows Components\Remote Desktop Services\Remote Desktop Session Host\Security\Require secure RPC communication
```
**Note:** This Group Policy path is provided by the Group Policy template `TerminalServer.admx/adml` that is included with all versions of the Microsoft Windows Administrative Templates.</t>
  </si>
  <si>
    <t>Ensure that the 'Require use of specific security layer for remote (RDP) connections' is set to 'Enabled: SSL'
To establish the recommended configuration via GP, set the following UI path to `Enabled: SSL`:
```
Computer Configuration\Policies\Administrative Templates\Windows Components\Remote Desktop Services\Remote Desktop Session Host\Security\Require use of specific security layer for remote (RDP) connections
```
**Note:** This Group Policy path is provided by the Group Policy template `TerminalServer.admx/adml` that is included with all versions of the Microsoft Windows Administrative Templates.</t>
  </si>
  <si>
    <t>Ensure that the 'Require user authentication for remote connections by using Network Level Authentication' is set to 'Enabled'
To establish the recommended configuration via GP, set the following UI path to `Enabled`:
```
Computer Configuration\Policies\Administrative Templates\Windows Components\Remote Desktop Services\Remote Desktop Session Host\Security\Require user authentication for remote connections by using Network Level Authentication
```
**Note:** This Group Policy path is provided by the Group Policy template `TerminalServer.admx/adml` that is included with all versions of the Microsoft Windows Administrative Templates.
**Note #2:** In the Microsoft Windows Vista Administrative Templates, this setting was initially named _Require user authentication using RDP 6.0 for remote connections_, but it was renamed starting with the Windows Server 2008 (non-R2) Administrative Templates.</t>
  </si>
  <si>
    <t>Ensure that the 'Set client connection encryption level' is set to 'Enabled: High Level'
To establish the recommended configuration via GP, set the following UI path to `Enabled: High Level`:
```
Computer Configuration\Policies\Administrative Templates\Windows Components\Remote Desktop Services\Remote Desktop Session Host\Security\Set client connection encryption level
```
**Note:** This Group Policy path is provided by the Group Policy template `TerminalServer.admx/adml` that is included with all versions of the Microsoft Windows Administrative Templates.</t>
  </si>
  <si>
    <t>Ensure that the 'Do not delete temp folders upon exit' is set to 'Disabled'
To establish the recommended configuration via GP, set the following UI path to `Disabled`:
```
Computer Configuration\Policies\Administrative Templates\Windows Components\Remote Desktop Services\Remote Desktop Session Host\Temporary Folders\Do not delete temp folders upon exit
```
**Note:** This Group Policy path is provided by the Group Policy template `TerminalServer.admx/adml` that is included with all versions of the Microsoft Windows Administrative Templates.
**Note #2:** In older Microsoft Windows Administrative Templates, this setting was named _Do not delete temp folder upon exit_, but it was renamed starting with the Windows 8.0 &amp; Server 2012 (non-R2) Administrative Templates.</t>
  </si>
  <si>
    <t>Ensure that the 'Do not use temporary folders per session' is set to 'Disabled'
To establish the recommended configuration via GP, set the following UI path to `Disabled`:
```
Computer Configuration\Policies\Administrative Templates\Windows Components\Remote Desktop Services\Remote Desktop Session Host\Temporary Folders\Do not use temporary folders per session
```
**Note:** This Group Policy path is provided by the Group Policy template `TerminalServer.admx/adml` that is included with all versions of the Microsoft Windows Administrative Templates.</t>
  </si>
  <si>
    <t>Ensure that the 'Prevent downloading of enclosures' is set to 'Enabled'
To establish the recommended configuration via GP, set the following UI path to `Enabled`:
```
Computer Configuration\Policies\Administrative Templates\Windows Components\RSS Feeds\Prevent downloading of enclosures
```
**Note:** This Group Policy path is provided by the Group Policy template `InetRes.admx/adml` that is included with all versions of the Microsoft Windows Administrative Templates.
**Note #2:** In older Microsoft Windows Administrative Templates, this setting was named _Turn off downloading of enclosures_, but it was renamed starting with the Windows 8.0 &amp; Server 2012 (non-R2) Administrative Templates.</t>
  </si>
  <si>
    <t>Ensure that the 'Turn on Basic feed authentication over HTTP' is set to 'Disabled'
To establish the recommended configuration via GP, set the following UI path to `Disabled`:
```
Computer Configuration\Administrative Templates\Windows Components\RSS Feeds\Turn on Basic feed authentication over HTTP
```
**Note:** This Group Policy path is provided by the Group Policy template `InetRes.admx/adml` that is included with the Microsoft Windows 7 &amp; Server 2008 R2 Administrative Templates (or newer).</t>
  </si>
  <si>
    <t>Ensure that the 'Allow indexing of encrypted files' is set to 'Disabled'
To establish the recommended configuration via GP, set the following UI path to `Disabled`:
```
Computer Configuration\Policies\Administrative Templates\Windows Components\Search\Allow indexing of encrypted files
```
**Note:** This Group Policy path is provided by the Group Policy template `Search.admx/adml` that is included with all versions of the Microsoft Windows Administrative Templates.</t>
  </si>
  <si>
    <t>Ensure that the 'Configure Windows Defender SmartScreen' is set to 'Enabled: Warn and prevent bypass'
To establish the recommended configuration via GP, set the following UI path to `Enabled: Warn and prevent bypass`:
```
Computer Configuration\Policies\Administrative Templates\Windows Components\Windows Defender SmartScreen\Explorer\Configure Windows Defender SmartScreen
```
**Note:** This Group Policy path may not exist by default. It is provided by the Group Policy template `WindowsExplorer.admx/adml` that is included with the Microsoft Windows 8.0 &amp; Server 2012 (non-R2) Administrative Templates (or newer).
**Note #2:** In older Microsoft Windows Administrative Templates, this setting was initially named _Configure Windows SmartScreen_, but it was renamed starting with the Windows 10 Release 1703 Administrative Templates.</t>
  </si>
  <si>
    <t>Ensure that the 'Allow Windows Ink Workspace' is set to 'Enabled: On, but disallow access above lock' OR 'Enabled: Disabled'
To establish the recommended configuration via GP, set the following UI path to `Enabled: On, but disallow access above lock` OR `Enabled: Disabled`:
```
Computer Configuration\Policies\Administrative Templates\Windows Components\Windows Ink Workspace\Allow Windows Ink Workspace
```
**Note:** This Group Policy path may not exist by default. It is provided by the Group Policy template `WindowsInkWorkspace.admx/adml` that is included with the Microsoft Windows 10 Release 1607 &amp; Server 2016 Administrative Templates (or newer).</t>
  </si>
  <si>
    <t>Ensure that the 'Allow user control over installs' is set to 'Disabled'
To establish the recommended configuration via GP, set the following UI path to `Disabled`:
```
Computer Configuration\Policies\Administrative Templates\Windows Components\Windows Installer\Allow user control over installs
```
**Note:** This Group Policy path is provided by the Group Policy template `MSI.admx/adml` that is included with all versions of the Microsoft Windows Administrative Templates.
**Note #2:** In older Microsoft Windows Administrative Templates, this setting was named _Enable user control over installs_, but it was renamed starting with the Windows 8.0 &amp; Server 2012 (non-R2) Administrative Templates.</t>
  </si>
  <si>
    <t>Ensure that the 'Always install with elevated privileges' is set to 'Disabled'
To establish the recommended configuration via GP, set the following UI path to `Disabled`:
```
Computer Configuration\Policies\Administrative Templates\Windows Components\Windows Installer\Always install with elevated privileges
```
**Note:** This Group Policy path is provided by the Group Policy template `MSI.admx/adml` that is included with all versions of the Microsoft Windows Administrative Templates.</t>
  </si>
  <si>
    <t>Ensure that the 'Configure the transmission of the user's password in the content of MPR notifications sent by winlogon.' is set to 'Disabled'
To establish the recommended configuration via GP, set the following UI path to `Disabled`:
```
Computer Configuration\Policies\Administrative Templates\Windows Components\Windows Logon Options\Configure the transmission of the user's password in the content of MPR notifications sent by winlogon.
```
**Note:** This Group Policy path may not exist by default. It is provided by the Group Policy template `WinLogon.admx/adml` that is included with the Microsoft Windows 11 Release 22H2 Administrative Templates v1.0 (or newer).
**Note #2:** This setting was initially released with the Windows 11 Release 22H2 Administrative Templates, named _Enable MPR notifications for the system_. It was renamed starting with the Windows 11 Release 24H2 Administrative Templates.</t>
  </si>
  <si>
    <t>Ensure that the 'Sign-in and lock last interactive user automatically after a restart' is set to 'Disabled'
To establish the recommended configuration via GP, set the following UI path to `Disabled`:
```
Computer Configuration\Policies\Administrative Templates\Windows Components\Windows Logon Options\Sign-in and lock last interactive user automatically after a restart
```
**Note:** This Group Policy path may not exist by default. It is provided by the Group Policy template `WinLogon.admx/adml` that is included with the Microsoft Windows 8.1 &amp; Server 2012 R2 Administrative Templates (or newer).
**Note #2:** In older Microsoft Windows Administrative Templates, this setting was initially named _Sign-in last interactive user automatically after a system-initiated restart_, but it was renamed starting with the Windows 10 Release 1903 Administrative Templates.</t>
  </si>
  <si>
    <t>Ensure that the 'Allow Basic authentication' is set to 'Disabled'
To establish the recommended configuration via GP, set the following UI path to `Disabled`:
```
Computer Configuration\Policies\Administrative Templates\Windows Components\Windows Remote Management (WinRM)\WinRM Client\Allow Basic authentication
```
**Note:** This Group Policy path is provided by the Group Policy template `WindowsRemoteManagement.admx/adml` that is included with all versions of the Microsoft Windows Administrative Templates.</t>
  </si>
  <si>
    <t>Ensure that the 'Allow unencrypted traffic' is set to 'Disabled'
To establish the recommended configuration via GP, set the following UI path to `Disabled`:
```
Computer Configuration\Policies\Administrative Templates\Windows Components\Windows Remote Management (WinRM)\WinRM Client\Allow unencrypted traffic
```
**Note:** This Group Policy path is provided by the Group Policy template `WindowsRemoteManagement.admx/adml` that is included with all versions of the Microsoft Windows Administrative Templates.</t>
  </si>
  <si>
    <t>Ensure that the 'Disallow Digest authentication' is set to 'Enabled'
To establish the recommended configuration via GP, set the following UI path to `Enabled`:
```
Computer Configuration\Policies\Administrative Templates\Windows Components\Windows Remote Management (WinRM)\WinRM Client\Disallow Digest authentication
```
**Note:** This Group Policy path is provided by the Group Policy template `WindowsRemoteManagement.admx/adml` that is included with all versions of the Microsoft Windows Administrative Templates.</t>
  </si>
  <si>
    <t>Ensure that the 'Allow Basic authentication' is set to 'Disabled'
To establish the recommended configuration via GP, set the following UI path to `Disabled`:
```
Computer Configuration\Policies\Administrative Templates\Windows Components\Windows Remote Management (WinRM)\WinRM Service\Allow Basic authentication
```
**Note:** This Group Policy path is provided by the Group Policy template `WindowsRemoteManagement.admx/adml` that is included with all versions of the Microsoft Windows Administrative Templates.</t>
  </si>
  <si>
    <t>Ensure that the 'Allow unencrypted traffic' is set to 'Disabled'
To establish the recommended configuration via GP, set the following UI path to `Disabled`:
```
Computer Configuration\Policies\Administrative Templates\Windows Components\Windows Remote Management (WinRM)\WinRM Service\Allow unencrypted traffic
```
**Note:** This Group Policy path is provided by the Group Policy template `WindowsRemoteManagement.admx/adml` that is included with all versions of the Microsoft Windows Administrative Templates.</t>
  </si>
  <si>
    <t>Ensure that the 'Disallow WinRM from storing RunAs credentials' is set to 'Enabled'
To establish the recommended configuration via GP, set the following UI path to `Enabled`:
```
Computer Configuration\Policies\Administrative Templates\Windows Components\Windows Remote Management (WinRM)\WinRM Service\Disallow WinRM from storing RunAs credentials
```
**Note:** This Group Policy path may not exist by default. It is provided by the Group Policy template `WindowsRemoteManagement.admx/adml` that is included with the Microsoft Windows 8.0 &amp; Server 2012 (non-R2) Administrative Templates (or newer).</t>
  </si>
  <si>
    <t>Ensure that the 'Prevent users from modifying settings' is set to 'Enabled'
To establish the recommended configuration via GP, set the following UI path to `Enabled`:
```
Computer Configuration\Policies\Administrative Templates\Windows Components\Windows Security\App and browser protection\Prevent users from modifying settings
```
**Note:** This Group Policy path may not exist by default. It is provided by the Group Policy template `WindowsDefenderSecurityCenter.admx/adml` that is included with the Microsoft Windows 10 Release 1709 Administrative Templates (or newer).</t>
  </si>
  <si>
    <t>Ensure that the 'No auto-restart with logged on users for scheduled automatic updates installations' is set to 'Disabled'
To establish the recommended configuration via GP, set the following UI path to `Disabled`:
```
Computer Configuration\Policies\Administrative Templates\Windows Components\Windows Update\Legacy Policies\No auto-restart with logged on users for scheduled automatic updates installations
```
**Note:** This Group Policy path is provided by the Group Policy template `WindowsUpdate.admx/adml` that is included with all versions of the Microsoft Windows Administrative Templates.
**Note #2:** In older Microsoft Windows Administrative Templates, this setting was initially named _No auto-restart for scheduled Automatic Updates installations_, but it was renamed starting with the Windows 7 &amp; Server 2008 R2 Administrative Templates.</t>
  </si>
  <si>
    <t>Ensure that the 'Configure Automatic Updates' is set to 'Enabled'
To establish the recommended configuration via GP, set the following UI path to `Enabled`:
```
Computer Configuration\Policies\Administrative Templates\Windows Components\Windows Update\Manage end user experience\Configure Automatic Updates
```
**Note:** This Group Policy path is provided by the Group Policy template `WindowsUpdate.admx/adml` that is included with all versions of the Microsoft Windows Administrative Templates.</t>
  </si>
  <si>
    <t>Ensure that the 'Configure Automatic Updates: Scheduled install day' is set to '0 - Every day'
To establish the recommended configuration via GP, set the following UI path to `0 - Every day`:
```
Computer Configuration\Policies\Administrative Templates\Windows Components\Windows Update\Manage end user experience\Configure Automatic Updates: Scheduled install day
```
**Note:** This Group Policy path is provided by the Group Policy template `WindowsUpdate.admx/adml` that is included with all versions of the Microsoft Windows Administrative Templates.</t>
  </si>
  <si>
    <t>Ensure that the 'Manage preview builds' is set to 'Disabled'
To establish the recommended configuration via GP, set the following UI path to `Disabled`:
```
Computer Configuration\Policies\Administrative Templates\Windows Components\Windows Update\Manage updates offered from Windows Update\Manage preview builds
```
**Note:** This Group Policy path may not exist by default. It is provided by the Group Policy template `WindowsUpdate.admx/adml` that is included with the Microsoft Windows 10 Release 1709 Administrative Templates (or newer).</t>
  </si>
  <si>
    <t>Ensure that the 'Select when Preview Builds and Feature Updates are received' is set to 'Enabled: 180 or more days'
To establish the recommended configuration via GP, set the following UI path to `Enabled: 180 or more days`:
```
Computer Configuration\Policies\Administrative Templates\Windows Components\Windows Update\Manage updates offered from Windows Update\Select when Preview Builds and Feature Updates are received
```
**Note:** This Group Policy path may not exist by default. It is provided by the Group Policy template `WindowsUpdate.admx/adml` that is included with the Microsoft Windows 10 Release 1607 &amp; Server 2016 Administrative Templates (or newer).
**Note #2:** In older Microsoft Windows Administrative Templates, this setting was initially named _Select when Feature Updates are received_, but it was renamed to _Select when Preview Builds and Feature Updates are received_ starting with the Windows 10 Release 1709 Administrative Templates.</t>
  </si>
  <si>
    <t>Ensure that the 'Select when Quality Updates are received' is set to 'Enabled: 0 days'
To establish the recommended configuration via GP, set the following UI path to `Enabled:0 days`:
 ```
Computer Configuration\Policies\Administrative Templates\Windows Components\Windows Update\Manage updates offered from Windows Update\Select when Quality Updates are received
```
**Note:** This Group Policy path may not exist by default. It is provided by the Group Policy template `WindowsUpdate.admx/adml` that is included with the Microsoft Windows 10 Release 1607 &amp; Server 2016 Administrative Templates (or newer).</t>
  </si>
  <si>
    <t>Ensure that the 'Turn off toast notifications on the lock screen' is set to 'Enabled'
To establish the recommended configuration via GP, set the following UI path to `Enabled`:
```
User Configuration\Policies\Administrative Templates\Start Menu and Taskbar\Notifications\Turn off toast notifications on the lock screen
```
**Note:** This Group Policy path may not exist by default. It is provided by the Group Policy template `WPN.admx/adml` that is included with the Microsoft Windows 8.0 &amp; Server 2012 (non-R2) Administrative Templates (or newer).</t>
  </si>
  <si>
    <t>Ensure that the 'Do not preserve zone information in file attachments' is set to 'Disabled'
To establish the recommended configuration via GP, set the following UI path to `Disabled`:
```
User Configuration\Policies\Administrative Templates\Windows Components\Attachment Manager\Do not preserve zone information in file attachments
```
**Note:** This Group Policy path is provided by the Group Policy template `AttachmentManager.admx/adml` that is included with all versions of the Microsoft Windows Administrative Templates.</t>
  </si>
  <si>
    <t>Ensure that the 'Notify antivirus programs when opening attachments' is set to 'Enabled'
To establish the recommended configuration via GP, set the following UI path to `Enabled`:
```
User Configuration\Policies\Administrative Templates\Windows Components\Attachment Manager\Notify antivirus programs when opening attachments
```
**Note:** This Group Policy path is provided by the Group Policy template `AttachmentManager.admx/adml` that is included with all versions of the Microsoft Windows Administrative Templates.</t>
  </si>
  <si>
    <t>Ensure that the 'Configure Windows spotlight on lock screen' is set to 'Disabled'
To establish the recommended configuration via GP, set the following UI path to `Disabled`:
```
User Configuration\Policies\Administrative Templates\Windows Components\Cloud Content\Configure Windows spotlight on lock screen
```
**Note:** This Group Policy path may not exist by default. It is provided by the Group Policy template `CloudContent.admx/adml` that is included with the Microsoft Windows 10 Release 1607 &amp; Server 2016 Administrative Templates (or newer).</t>
  </si>
  <si>
    <t>Ensure that the 'Do not suggest third-party content in Windows spotlight' is set to 'Enabled'
To establish the recommended configuration via GP, set the following UI path to `Enabled`:
```
User Configuration\Policies\Administrative Templates\Windows Components\Cloud Content\Do not suggest third-party content in Windows spotlight
```
**Note:** This Group Policy path may not exist by default. It is provided by the Group Policy template `CloudContent.admx/adml` that is included with the Microsoft Windows 10 Release 1607 &amp; Server 2016 Administrative Templates (or newer).</t>
  </si>
  <si>
    <t>Ensure that the 'Turn off Spotlight collection on Desktop' is set to 'Enabled'
To establish the recommended configuration via GP, set the following UI path to `Enabled`:
```
User Configuration\Policies\Administrative Templates\Windows Components\Cloud Content\Turn off Spotlight collection on Desktop
```
**Note:** This Group Policy path may not exist by default. It is provided by the Group Policy template `CloudContent.admx/adml` that is included with the Microsoft Windows 11 Release 21H2 Administrative Templates (or newer).</t>
  </si>
  <si>
    <t>Ensure that the 'Prevent users from sharing files within their profile.' is set to 'Enabled'
To establish the recommended configuration via GP, set the following UI path to `Enabled:`
```
User Configuration\Policies\Administrative Templates\Windows Components\Network Sharing\Prevent users from sharing files within their profile.
```
**Note:** This Group Policy path is provided by the Group Policy template `Sharing.admx/adml` that is included with all versions of the Microsoft Windows Administrative Templates.</t>
  </si>
  <si>
    <t>Ensure that the 'Always install with elevated privileges' is set to 'Disabled'
To establish the recommended configuration via GP, set the following UI path to `Disabled`:
```
User Configuration\Policies\Administrative Templates\Windows Components\Windows Installer\Always install with elevated privileges
```
**Note:** This Group Policy path is provided by the Group Policy template `MSI.admx/adml` that is included with all versions of the Microsoft Windows Administrative Templates.</t>
  </si>
  <si>
    <t>Ensure that the 'Enforce password history' is set to '24 or more password(s)'</t>
  </si>
  <si>
    <t>Ensure that the 'Minimum password age' is set to '1 or more day(s)'</t>
  </si>
  <si>
    <t>Ensure that the 'Minimum password length' is set to '14 or more character(s)'</t>
  </si>
  <si>
    <t>Ensure that the 'Password must meet complexity requirements' is set to 'Enabled'</t>
  </si>
  <si>
    <t>Ensure that the 'Relax minimum password length limits' is set to 'Enabled'</t>
  </si>
  <si>
    <t>Ensure that the 'Store passwords using reversible encryption' is set to 'Disabled'</t>
  </si>
  <si>
    <t>Ensure that the 'Account lockout duration' is set to '15 or more minute(s)'</t>
  </si>
  <si>
    <t>Ensure that the 'Allow Administrator account lockout' is set to 'Enabled' (MS only)</t>
  </si>
  <si>
    <t>Ensure that the 'Reset account lockout counter after' is set to '15 or more minute(s)'</t>
  </si>
  <si>
    <t>Ensure that the 'Access Credential Manager as a trusted caller' is set to 'No One'</t>
  </si>
  <si>
    <t>Ensure that the 'Access this computer from the network'  is set to 'Administrators, Authenticated Users' (MS only)</t>
  </si>
  <si>
    <t>Ensure that the 'Act as part of the operating system' is set to 'No One'</t>
  </si>
  <si>
    <t>Ensure that the 'Adjust memory quotas for a process' is set to 'Administrators, LOCAL SERVICE, NETWORK SERVICE'</t>
  </si>
  <si>
    <t>Ensure that the 'Allow log on locally' is set to 'Administrators' (MS only)</t>
  </si>
  <si>
    <t>Ensure that the 'Allow log on through Remote Desktop Services' is set to 'Administrators, Remote Desktop Users' (MS only)</t>
  </si>
  <si>
    <t>Ensure that the 'Back up files and directories' is set to 'Administrators'</t>
  </si>
  <si>
    <t>Ensure that the 'Change the system time' is set to 'Administrators, LOCAL SERVICE'</t>
  </si>
  <si>
    <t>Ensure that the 'Change the time zone' is set to 'Administrators, LOCAL SERVICE'</t>
  </si>
  <si>
    <t>Ensure that the 'Create a pagefile' is set to 'Administrators'</t>
  </si>
  <si>
    <t>Ensure that the 'Create a token object' is set to 'No One'</t>
  </si>
  <si>
    <t>Ensure that the 'Create global objects' is set to 'Administrators, LOCAL SERVICE, NETWORK SERVICE, SERVICE'</t>
  </si>
  <si>
    <t>Ensure that the 'Create permanent shared objects' is set to 'No One'</t>
  </si>
  <si>
    <t>Ensure that the 'Create symbolic links' is set to 'Administrators, NT VIRTUAL MACHINE\Virtual Machines' (MS only)</t>
  </si>
  <si>
    <t>Ensure that the 'Debug programs' is set to 'Administrators'</t>
  </si>
  <si>
    <t>Ensure that the 'Deny log on through Remote Desktop Services' is set to 'Guests, Local account' (MS only)</t>
  </si>
  <si>
    <t>Ensure that the 'Enable computer and user accounts to be trusted for delegation' is set to 'No One' (MS only)</t>
  </si>
  <si>
    <t>Ensure that the 'Force shutdown from a remote system' is set to 'Administrators'</t>
  </si>
  <si>
    <t>Ensure that the 'Generate security audits' is set to 'LOCAL SERVICE, NETWORK SERVICE'</t>
  </si>
  <si>
    <t>Ensure that the 'Impersonate a client after authentication' is set to 'Administrators, LOCAL SERVICE, NETWORK SERVICE, SERVICE' and (when the Web Server (IIS) Role with Web Services Role Service is installed) 'IIS_IUSRS' (MS only)</t>
  </si>
  <si>
    <t>Ensure that the 'Increase scheduling priority' is set to 'Administrators, Window Manager\Window Manager Group'</t>
  </si>
  <si>
    <t>Ensure that the 'Load and unload device drivers' is set to 'Administrators'</t>
  </si>
  <si>
    <t>Ensure that the 'Lock pages in memory' is set to 'No One'</t>
  </si>
  <si>
    <t>Ensure that the 'Manage auditing and security log' is set to 'Administrators' (MS only)</t>
  </si>
  <si>
    <t>Ensure that the 'Modify an object label' is set to 'No One'</t>
  </si>
  <si>
    <t>Ensure that the 'Modify firmware environment values' is set to 'Administrators'</t>
  </si>
  <si>
    <t>Ensure that the 'Perform volume maintenance tasks' is set to 'Administrators'</t>
  </si>
  <si>
    <t>Ensure that the 'Profile single process' is set to 'Administrators'</t>
  </si>
  <si>
    <t>Ensure that the 'Profile system performance' is set to 'Administrators, NT SERVICE\WdiServiceHost'</t>
  </si>
  <si>
    <t>Ensure that the 'Replace a process level token' is set to 'LOCAL SERVICE, NETWORK SERVICE'</t>
  </si>
  <si>
    <t>Ensure that the 'Restore files and directories' is set to 'Administrators'</t>
  </si>
  <si>
    <t>Ensure that the 'Shut down the system' is set to 'Administrators'</t>
  </si>
  <si>
    <t>Ensure that the 'Take ownership of files or other objects' is set to 'Administrators'</t>
  </si>
  <si>
    <t>Ensure that the 'Accounts: Guest account status' is set to 'Disabled' (MS only)</t>
  </si>
  <si>
    <t>Ensure that the 'Accounts: Limit local account use of blank passwords to console logon only' is set to 'Enabled'</t>
  </si>
  <si>
    <t>Ensure that the 'Audit: Force audit policy subcategory settings (Windows Vista or later) to override audit policy category settings' is set to 'Enabled'</t>
  </si>
  <si>
    <t>Ensure that the 'Audit: Shut down system immediately if unable to log security audits' is set to 'Disabled'</t>
  </si>
  <si>
    <t>Ensure that the 'Devices: Prevent users from installing printer drivers' is set to 'Enabled'</t>
  </si>
  <si>
    <t>Ensure that the 'Domain member: Digitally encrypt or sign secure channel data (always)' is set to 'Enabled'</t>
  </si>
  <si>
    <t>Ensure that the 'Domain member: Digitally encrypt secure channel data (when possible)' is set to 'Enabled'</t>
  </si>
  <si>
    <t>Ensure that the 'Domain member: Digitally sign secure channel data (when possible)' is set to 'Enabled'</t>
  </si>
  <si>
    <t>Ensure that the 'Domain member: Disable machine account password changes' is set to 'Disabled'</t>
  </si>
  <si>
    <t>Ensure that the 'Domain member: Maximum machine account password age' is set to '30 or fewer days, but not 0'</t>
  </si>
  <si>
    <t>Ensure that the 'Domain member: Require strong (Windows 2000 or later) session key' is set to 'Enabled'</t>
  </si>
  <si>
    <t>Ensure that the 'Interactive logon: Do not require CTRL+ALT+DEL' is set to 'Disabled'</t>
  </si>
  <si>
    <t>Ensure that the 'Interactive logon: Don't display last signed-in' is set to 'Enabled'</t>
  </si>
  <si>
    <t>Ensure that the 'Interactive logon: Machine inactivity limit' is set to '900 or fewer second(s), but not 0'</t>
  </si>
  <si>
    <t>Ensure that the 'Interactive logon: Require Domain Controller Authentication to unlock workstation' is set to 'Enabled' (MS only)</t>
  </si>
  <si>
    <t>Ensure that the 'Interactive logon: Smart card removal behavior' is set to 'Lock Workstation' or higher</t>
  </si>
  <si>
    <t>Ensure that the 'Microsoft network client: Digitally sign communications (always)' is set to 'Enabled'</t>
  </si>
  <si>
    <t>Ensure that the 'Microsoft network client: Digitally sign communications (if server agrees)' is set to 'Enabled'</t>
  </si>
  <si>
    <t>Ensure that the 'Microsoft network client: Send unencrypted password to third-party SMB servers' is set to 'Disabled'</t>
  </si>
  <si>
    <t>Ensure that the 'Microsoft network server: Digitally sign communications (always)' is set to 'Enabled'</t>
  </si>
  <si>
    <t>Ensure that the 'Microsoft network server: Digitally sign communications (if client agrees)' is set to 'Enabled'</t>
  </si>
  <si>
    <t>Ensure that the 'Microsoft network server: Disconnect clients when logon hours expire' is set to 'Enabled'</t>
  </si>
  <si>
    <t>Ensure that the 'Microsoft network server: Server SPN target name validation level' is set to 'Accept if provided by client' or higher (MS only)</t>
  </si>
  <si>
    <t>Ensure that the 'Network access: Allow anonymous SID/Name translation' is set to 'Disabled'</t>
  </si>
  <si>
    <t>Ensure that the 'Network access: Do not allow anonymous enumeration of SAM accounts' is set to 'Enabled' (MS only)</t>
  </si>
  <si>
    <t>Ensure that the 'Network access: Do not allow anonymous enumeration of SAM accounts and shares' is set to 'Enabled' (MS only)</t>
  </si>
  <si>
    <t>Ensure that the 'Network access: Let Everyone permissions apply to anonymous users' is set to 'Disabled'</t>
  </si>
  <si>
    <t>Ensure that the 'Network access: Named Pipes that can be accessed anonymously' is configured (MS only)</t>
  </si>
  <si>
    <t>Ensure that the 'Network access: Remotely accessible registry paths' is configured</t>
  </si>
  <si>
    <t>Ensure that the 'Network access: Remotely accessible registry paths and sub-paths' is configured</t>
  </si>
  <si>
    <t>Ensure that the 'Network access: Restrict anonymous access to Named Pipes and Shares' is set to 'Enabled'</t>
  </si>
  <si>
    <t>Ensure that the 'Network access: Restrict clients allowed to make remote calls to SAM' is set to 'Administrators: Remote Access: Allow' (MS only)</t>
  </si>
  <si>
    <t>Ensure that the 'Network access: Shares that can be accessed anonymously' is set to 'None'</t>
  </si>
  <si>
    <t>Ensure that the 'Network access: Sharing and security model for local accounts' is set to 'Classic - local users authenticate as themselves'</t>
  </si>
  <si>
    <t>Ensure that the 'Network security: Allow Local System to use computer identity for NTLM' is set to 'Enabled'</t>
  </si>
  <si>
    <t>Ensure that the 'Network security: Allow LocalSystem NULL session fallback' is set to 'Disabled'</t>
  </si>
  <si>
    <t>Ensure that the 'Network Security: Allow PKU2U authentication requests to this computer to use online identities' is set to 'Disabled'</t>
  </si>
  <si>
    <t>Ensure that the 'Network security: Configure encryption types allowed for Kerberos' is set to 'AES128_HMAC_SHA1, AES256_HMAC_SHA1, Future encryption types'</t>
  </si>
  <si>
    <t>Ensure that the 'Network security: Do not store LAN Manager hash value on next password change' is set to 'Enabled'</t>
  </si>
  <si>
    <t>Ensure that the 'Network security: Force logoff when logon hours expire' is set to 'Enabled'</t>
  </si>
  <si>
    <t>Ensure that the 'Network security: LAN Manager authentication level' is set to 'Send NTLMv2 response only. Refuse LM &amp; NTLM'</t>
  </si>
  <si>
    <t>Ensure that the 'Network security: LDAP client encryption requirements' is set to 'Negotiate sealing' or higher</t>
  </si>
  <si>
    <t>Ensure that the 'Network security: LDAP client signing requirements' is set to 'Negotiate signing' or higher</t>
  </si>
  <si>
    <t>Ensure that the 'Network security: Minimum session security for NTLM SSP based (including secure RPC) clients' is set to 'Require NTLMv2 session security, Require 128-bit encryption'</t>
  </si>
  <si>
    <t>Ensure that the 'Network security: Minimum session security for NTLM SSP based (including secure RPC) servers' is set to 'Require NTLMv2 session security, Require 128-bit encryption'</t>
  </si>
  <si>
    <t>Ensure that the 'Network security: Restrict NTLM: Audit Incoming NTLM Traffic' is set to 'Enable auditing for all accounts'</t>
  </si>
  <si>
    <t>Ensure that the 'Network security: Restrict NTLM: Outgoing NTLM traffic to remote servers' is set to 'Audit all' or higher</t>
  </si>
  <si>
    <t>Ensure that the 'Shutdown: Allow system to be shut down without having to log on' is set to 'Disabled'</t>
  </si>
  <si>
    <t>Ensure that the 'System objects: Require case insensitivity for non-Windows subsystems' is set to 'Enabled'</t>
  </si>
  <si>
    <t>Ensure that the 'System objects: Strengthen default permissions of internal system objects (e.g. Symbolic Links)' is set to 'Enabled'</t>
  </si>
  <si>
    <t>Ensure that the 'User Account Control: Admin Approval Mode for the Built-in Administrator account' is set to 'Enabled'</t>
  </si>
  <si>
    <t>Ensure that the 'User Account Control: Behavior of the elevation prompt for administrators in Admin Approval Mode' is set to 'Prompt for consent on the secure desktop' or higher</t>
  </si>
  <si>
    <t>Ensure that the 'User Account Control: Behavior of the elevation prompt for standard users' is set to 'Automatically deny elevation requests'</t>
  </si>
  <si>
    <t>Ensure that the 'User Account Control: Detect application installations and prompt for elevation' is set to 'Enabled'</t>
  </si>
  <si>
    <t>Ensure that the 'User Account Control: Only elevate UIAccess applications that are installed in secure locations' is set to 'Enabled'</t>
  </si>
  <si>
    <t>Ensure that the 'User Account Control: Run all administrators in Admin Approval Mode' is set to 'Enabled'</t>
  </si>
  <si>
    <t>Ensure that the 'User Account Control: Switch to the secure desktop when prompting for elevation' is set to 'Enabled'</t>
  </si>
  <si>
    <t>Ensure that the 'User Account Control: Virtualize file and registry write failures to per-user locations' is set to 'Enabled'</t>
  </si>
  <si>
    <t>Ensure that the 'Windows Firewall: Domain: Firewall state' is set to 'On (recommended)'</t>
  </si>
  <si>
    <t>Ensure that the 'Windows Firewall: Domain: Inbound connections' is set to 'Block (default)'</t>
  </si>
  <si>
    <t>Ensure that the 'Windows Firewall: Domain: Settings: Display a notification' is set to 'No'</t>
  </si>
  <si>
    <t>Ensure that the 'Windows Firewall: Domain: Logging: Name' is set to '%SystemRoot%\System32\logfiles\firewall\domainfw.log'</t>
  </si>
  <si>
    <t>Ensure that the 'Windows Firewall: Domain: Logging: Size limit (KB)' is set to '16,384 KB or greater'</t>
  </si>
  <si>
    <t>Ensure that the 'Windows Firewall: Domain: Logging: Log dropped packets' is set to 'Yes'</t>
  </si>
  <si>
    <t>Ensure that the 'Windows Firewall: Domain: Logging: Log successful connections' is set to 'Yes'</t>
  </si>
  <si>
    <t>Ensure that the 'Windows Firewall: Private: Firewall state' is set to 'On (recommended)'</t>
  </si>
  <si>
    <t>Ensure that the 'Windows Firewall: Private: Inbound connections' is set to 'Block (default)'</t>
  </si>
  <si>
    <t>Ensure that the 'Windows Firewall: Private: Settings: Display a notification' is set to 'No'</t>
  </si>
  <si>
    <t>Ensure that the 'Windows Firewall: Private: Logging: Name' is set to '%SystemRoot%\System32\logfiles\firewall\privatefw.log'</t>
  </si>
  <si>
    <t>Ensure that the 'Windows Firewall: Private: Logging: Size limit (KB)' is set to '16,384 KB or greater'</t>
  </si>
  <si>
    <t>Ensure that the 'Windows Firewall: Private: Logging: Log dropped packets' is set to 'Yes'</t>
  </si>
  <si>
    <t>Ensure that the 'Windows Firewall: Private: Logging: Log successful connections' is set to 'Yes'</t>
  </si>
  <si>
    <t>Ensure that the 'Windows Firewall: Public: Firewall state' is set to 'On (recommended)'</t>
  </si>
  <si>
    <t>Ensure that the 'Windows Firewall: Public: Inbound connections' is set to 'Block (default)'</t>
  </si>
  <si>
    <t>Ensure that the 'Windows Firewall: Public: Settings: Display a notification' is set to 'No'</t>
  </si>
  <si>
    <t>Ensure that the 'Windows Firewall: Public: Settings: Apply local firewall rules' is set to 'No'</t>
  </si>
  <si>
    <t>Ensure that the 'Windows Firewall: Public: Settings: Apply local connection security rules' is set to 'No'</t>
  </si>
  <si>
    <t>Ensure that the 'Windows Firewall: Public: Logging: Name' is set to '%SystemRoot%\System32\logfiles\firewall\publicfw.log'</t>
  </si>
  <si>
    <t>Ensure that the 'Windows Firewall: Public: Logging: Size limit (KB)' is set to '16,384 KB or greater'</t>
  </si>
  <si>
    <t>Ensure that the 'Windows Firewall: Public: Logging: Log dropped packets' is set to 'Yes'</t>
  </si>
  <si>
    <t>Ensure that the 'Windows Firewall: Public: Logging: Log successful connections' is set to 'Yes'</t>
  </si>
  <si>
    <t>Ensure that the 'Audit Credential Validation' is set to 'Success and Failure'</t>
  </si>
  <si>
    <t>Ensure that the 'Audit Application Group Management' is set to 'Success and Failure'</t>
  </si>
  <si>
    <t>Ensure that the 'Audit Security Group Management' is set to include 'Success'</t>
  </si>
  <si>
    <t>Ensure that the 'Audit User Account Management' is set to 'Success and Failure'</t>
  </si>
  <si>
    <t>Ensure that the 'Audit PNP Activity' is set to include 'Success'</t>
  </si>
  <si>
    <t>Ensure that the 'Audit Process Creation' is set to include 'Success'</t>
  </si>
  <si>
    <t>Ensure that the 'Audit Account Lockout' is set to include 'Failure'</t>
  </si>
  <si>
    <t>Ensure that the 'Audit Group Membership' is set to include 'Success'</t>
  </si>
  <si>
    <t>Ensure that the 'Audit Logoff' is set to include 'Success'</t>
  </si>
  <si>
    <t>Ensure that the 'Audit Logon' is set to 'Success and Failure'</t>
  </si>
  <si>
    <t>Ensure that the 'Audit Other Logon/Logoff Events' is set to 'Success and Failure'</t>
  </si>
  <si>
    <t>Ensure that the 'Audit Special Logon' is set to include 'Success'</t>
  </si>
  <si>
    <t>Ensure that the 'Audit Detailed File Share' is set to include 'Failure'</t>
  </si>
  <si>
    <t>Ensure that the 'Audit File Share' is set to 'Success and Failure'</t>
  </si>
  <si>
    <t>Ensure that the 'Audit Other Object Access Events' is set to 'Success and Failure'</t>
  </si>
  <si>
    <t>Ensure that the 'Audit Removable Storage' is set to 'Success and Failure'</t>
  </si>
  <si>
    <t>Ensure that the 'Audit Audit Policy Change' is set to include 'Success'</t>
  </si>
  <si>
    <t>Ensure that the 'Audit Authentication Policy Change' is set to include 'Success'</t>
  </si>
  <si>
    <t>Ensure that the 'Audit Authorization Policy Change' is set to include 'Success'</t>
  </si>
  <si>
    <t>Ensure that the 'Audit MPSSVC Rule-Level Policy Change' is set to 'Success and Failure'</t>
  </si>
  <si>
    <t>Ensure that the 'Audit Other Policy Change Events' is set to include 'Failure'</t>
  </si>
  <si>
    <t>Ensure that the 'Audit Sensitive Privilege Use' is set to 'Success and Failure'</t>
  </si>
  <si>
    <t>Ensure that the 'Audit IPsec Driver' is set to 'Success and Failure'</t>
  </si>
  <si>
    <t>Ensure that the 'Audit Other System Events' is set to 'Success and Failure'</t>
  </si>
  <si>
    <t>Ensure that the 'Audit Security State Change' is set to include 'Success'</t>
  </si>
  <si>
    <t>Ensure that the 'Audit Security System Extension' is set to include 'Success'</t>
  </si>
  <si>
    <t>Ensure that the 'Audit System Integrity' is set to 'Success and Failure'</t>
  </si>
  <si>
    <t>Ensure that the 'Prevent enabling lock screen camera' is set to 'Enabled'</t>
  </si>
  <si>
    <t>Ensure that the 'Prevent enabling lock screen slide show' is set to 'Enabled'</t>
  </si>
  <si>
    <t>Ensure that the 'Allow users to enable online speech recognition services' is set to 'Disabled'</t>
  </si>
  <si>
    <t>Ensure that the 'Apply UAC restrictions to local accounts on network logons' is set to 'Enabled' (MS only)</t>
  </si>
  <si>
    <t>Ensure that the 'Configure SMB v1 client driver' is set to 'Enabled: Disable driver (recommended)'</t>
  </si>
  <si>
    <t>Ensure that the 'Configure SMB v1 server' is set to 'Disabled'</t>
  </si>
  <si>
    <t>Ensure that the 'Enable Certificate Padding' is set to 'Enabled'</t>
  </si>
  <si>
    <t>Ensure that the 'Enable Structured Exception Handling Overwrite Protection (SEHOP)' is set to 'Enabled'</t>
  </si>
  <si>
    <t>Ensure that the 'NetBT NodeType configuration' is set to 'Enabled: P-node (recommended)'</t>
  </si>
  <si>
    <t>Ensure that the 'WDigest Authentication' is set to 'Disabled'</t>
  </si>
  <si>
    <t>Ensure that the 'MSS: (AutoAdminLogon) Enable Automatic Logon' is set to 'Disabled'</t>
  </si>
  <si>
    <t>Ensure that the 'MSS: (DisableIPSourceRouting IPv6) IP source routing protection level' is set to 'Enabled: Highest protection, source routing is completely disabled'</t>
  </si>
  <si>
    <t>Ensure that the 'MSS: (DisableIPSourceRouting) IP source routing protection level' is set to 'Enabled: Highest protection, source routing is completely disabled'</t>
  </si>
  <si>
    <t>Ensure that the 'MSS: (EnableICMPRedirect) Allow ICMP redirects to override OSPF generated routes' is set to 'Disabled'</t>
  </si>
  <si>
    <t>Ensure that the 'MSS: (NoNameReleaseOnDemand) Allow the computer to ignore NetBIOS name release requests except from WINS servers' is set to 'Enabled'</t>
  </si>
  <si>
    <t>Ensure that the 'MSS: (SafeDllSearchMode) Enable Safe DLL search mode' is set to 'Enabled'</t>
  </si>
  <si>
    <t>Ensure that the 'MSS: (ScreenSaverGracePeriod) The time in seconds before the screen saver grace period expires' is set to 'Enabled: 5 or fewer seconds'</t>
  </si>
  <si>
    <t>Ensure that the 'MSS: (WarningLevel) Percentage threshold for the security event log at which the system will generate a warning' is set to 'Enabled: 90% or less'</t>
  </si>
  <si>
    <t>Ensure that the 'Configure multicast DNS (mDNS) protocol' is set to 'Disabled'</t>
  </si>
  <si>
    <t>Ensure that the 'Configure NetBIOS settings' is set to 'Enabled: Disable NetBIOS name resolution on public networks'</t>
  </si>
  <si>
    <t>Ensure that the 'Turn off multicast name resolution' is set to 'Enabled'</t>
  </si>
  <si>
    <t>Ensure that the 'Audit client does not support encryption' is set to 'Enabled'</t>
  </si>
  <si>
    <t>Ensure that the 'Audit client does not support signing' is set to 'Enabled'</t>
  </si>
  <si>
    <t>Ensure that the 'Audit insecure guest logon' is set to 'Enabled'</t>
  </si>
  <si>
    <t>Ensure that the 'Enable authentication rate limiter' is set to 'Enabled'</t>
  </si>
  <si>
    <t>Ensure that the 'Enable remote mailslots' is set to 'Disabled'</t>
  </si>
  <si>
    <t>Ensure that the 'Mandate the minimum version of SMB' is set to 'Enabled: 3.1.1'</t>
  </si>
  <si>
    <t>Ensure that the 'Set authentication rate limiter delay (milliseconds)' is set to 'Enabled: 2000' or more</t>
  </si>
  <si>
    <t>Ensure that the 'Audit server does not support encryption' is set to 'Enabled'</t>
  </si>
  <si>
    <t>Ensure that the 'Audit server does not support signing' is set to 'Enabled'</t>
  </si>
  <si>
    <t>Ensure that the 'Enable insecure guest logons' is set to 'Disabled'</t>
  </si>
  <si>
    <t>Ensure that the 'Require Encryption' is set to 'Enabled'</t>
  </si>
  <si>
    <t>Ensure that the 'Prohibit installation and configuration of Network Bridge on your DNS domain network' is set to 'Enabled'</t>
  </si>
  <si>
    <t>Ensure that the 'Prohibit use of Internet Connection Sharing on your DNS domain network' is set to 'Enabled'</t>
  </si>
  <si>
    <t>Ensure that the 'Require domain users to elevate when setting a network's location' is set to 'Enabled'</t>
  </si>
  <si>
    <t>Ensure that the 'Hardened UNC Paths' is set to 'Enabled, with "Require Mutual Authentication", "Require Integrity", and “Require Privacy” set for all NETLOGON and SYSVOL shares'</t>
  </si>
  <si>
    <t>Ensure that the 'Minimize the number of simultaneous connections to the Internet or a Windows Domain' is set to 'Enabled: 3 = Prevent Wi-Fi when on Ethernet'</t>
  </si>
  <si>
    <t>Ensure that the 'Configure Redirection Guard' is set to 'Enabled: Redirection Guard Enabled'</t>
  </si>
  <si>
    <t>Ensure that the 'Configure RPC connection settings: Protocol to use for outgoing RPC connections' is set to 'Enabled: RPC over TCP'</t>
  </si>
  <si>
    <t>Ensure that the 'Configure RPC connection settings: Use authentication for outgoing RPC connections' is set to 'Enabled: Default'</t>
  </si>
  <si>
    <t>Ensure that the 'Configure RPC listener settings: Protocols to allow for incoming RPC connections' is set to 'Enabled: RPC over TCP'</t>
  </si>
  <si>
    <t>Ensure that the 'Configure RPC listener settings: Authentication protocol to use for incoming RPC connections:' is set to 'Enabled: Negotiate' or higher</t>
  </si>
  <si>
    <t>Ensure that the 'Configure RPC over TCP port' is set to 'Enabled: 0'</t>
  </si>
  <si>
    <t>Ensure that the 'Configure RPC packet level privacy setting for incoming connections' is set to 'Enabled'</t>
  </si>
  <si>
    <t>Ensure that the 'Limits print driver installation to Administrators' is set to 'Enabled'</t>
  </si>
  <si>
    <t>Ensure that the 'Manage processing of Queue-specific files' is set to 'Enabled: Limit Queue-specific files to Color profiles'</t>
  </si>
  <si>
    <t>Ensure that the 'Point and Print Restrictions: When installing drivers for a new connection' is set to 'Enabled: Show warning and elevation prompt'</t>
  </si>
  <si>
    <t>Ensure that the 'Point and Print Restrictions: When updating drivers for an existing connection' is set to 'Enabled: Show warning and elevation prompt'</t>
  </si>
  <si>
    <t>Ensure that the 'Include command line in process creation events' is set to 'Enabled'</t>
  </si>
  <si>
    <t>Ensure that the 'Encryption Oracle Remediation' is set to 'Enabled: Force Updated Clients'</t>
  </si>
  <si>
    <t>Ensure that the 'Remote host allows delegation of non-exportable credentials' is set to 'Enabled'</t>
  </si>
  <si>
    <t>Ensure that the 'Prevent device metadata retrieval from the Internet' is set to 'Enabled'</t>
  </si>
  <si>
    <t>Ensure that the 'Boot-Start Driver Initialization Policy' is set to 'Enabled: Good, unknown and bad but critical'</t>
  </si>
  <si>
    <t>Ensure that the 'Configure registry policy processing: Do not apply during periodic background processing' is set to 'Enabled: FALSE'</t>
  </si>
  <si>
    <t>Ensure that the 'Configure registry policy processing: Process even if the Group Policy objects have not changed' is set to 'Enabled: TRUE'</t>
  </si>
  <si>
    <t>Ensure that the 'Configure security policy processing: Do not apply during periodic background processing' is set to 'Enabled: FALSE'</t>
  </si>
  <si>
    <t>Ensure that the 'Configure security policy processing: Process even if the Group Policy objects have not changed' is set to 'Enabled: TRUE'</t>
  </si>
  <si>
    <t>Ensure that the 'Continue experiences on this device' is set to 'Disabled'</t>
  </si>
  <si>
    <t>Ensure that the 'Turn off background refresh of Group Policy' is set to 'Disabled'</t>
  </si>
  <si>
    <t>Ensure that the 'Turn off downloading of print drivers over HTTP' is set to 'Enabled'</t>
  </si>
  <si>
    <t>Ensure that the 'Turn off Internet download for Web publishing and online ordering wizards' is set to 'Enabled'</t>
  </si>
  <si>
    <t>Ensure that the 'Enumeration policy for external devices incompatible with Kernel DMA Protection' is set to 'Enabled: Block All'</t>
  </si>
  <si>
    <t>Ensure that the 'Configure password backup directory' is set to 'Enabled: Active Directory' or 'Enabled: Azure Active Directory'</t>
  </si>
  <si>
    <t>Ensure that the 'Do not allow password expiration time longer than required by policy' is set to 'Enabled'</t>
  </si>
  <si>
    <t>Ensure that the 'Enable password encryption' is set to 'Enabled'</t>
  </si>
  <si>
    <t>Ensure that the 'Password Settings: Password Complexity' is set to 'Enabled: Large letters + small letters + numbers + special characters'</t>
  </si>
  <si>
    <t>Ensure that the 'Password Settings: Password Length' is set to 'Enabled: 15 or more'</t>
  </si>
  <si>
    <t>Ensure that the 'Password Settings: Password Age (Days)' is set to 'Enabled: 30 or fewer'</t>
  </si>
  <si>
    <t>Ensure that the 'Post-authentication actions: Grace period (hours)' is set to 'Enabled: 8 or fewer hours, but not 0'</t>
  </si>
  <si>
    <t>Ensure that the 'Post-authentication actions: Actions' is set to 'Enabled: Reset the password and logoff the managed account' or higher</t>
  </si>
  <si>
    <t>Ensure that the 'Allow Custom SSPs and APs to be loaded into LSASS' is set to 'Disabled'</t>
  </si>
  <si>
    <t>Ensure that the 'Block user from showing account details on sign-in' is set to 'Enabled'</t>
  </si>
  <si>
    <t>Ensure that the 'Do not display network selection UI' is set to 'Enabled'</t>
  </si>
  <si>
    <t>Ensure that the 'Do not enumerate connected users on domain-joined computers' is set to 'Enabled'</t>
  </si>
  <si>
    <t>Ensure that the 'Enumerate local users on domain-joined computers' is set to 'Disabled' (MS only)</t>
  </si>
  <si>
    <t>Ensure that the 'Turn off app notifications on the lock screen' is set to 'Enabled'</t>
  </si>
  <si>
    <t>Ensure that the 'Turn off picture password sign-in' is set to 'Enabled'</t>
  </si>
  <si>
    <t>Ensure that the 'Turn on convenience PIN sign-in' is set to 'Disabled'</t>
  </si>
  <si>
    <t>Ensure that the 'Block NetBIOS-based discovery for domain controller location' is set to 'Enabled'</t>
  </si>
  <si>
    <t>Ensure that the 'Require a password when a computer wakes (on battery)' is set to 'Enabled'</t>
  </si>
  <si>
    <t>Ensure that the 'Require a password when a computer wakes (plugged in)' is set to 'Enabled'</t>
  </si>
  <si>
    <t>Ensure that the 'Configure Offer Remote Assistance' is set to 'Disabled'</t>
  </si>
  <si>
    <t>Ensure that the 'Configure Solicited Remote Assistance' is set to 'Disabled'</t>
  </si>
  <si>
    <t>Ensure that the 'Enable RPC Endpoint Mapper Client Authentication' is set to 'Enabled' (MS only)</t>
  </si>
  <si>
    <t>Ensure that the 'Configure SAM change password RPC methods policy' is set to 'Enabled: Block all change password RPC methods' (MS only)</t>
  </si>
  <si>
    <t>Ensure that the 'Enable Windows NTP Client' is set to 'Enabled'</t>
  </si>
  <si>
    <t>Ensure that the 'Enable Windows NTP Server' is set to 'Disabled' (MS only)</t>
  </si>
  <si>
    <t>Ensure that the 'Not allow per-user unsigned packages to install by default (requires explicitly allow per install)' is set to 'Enabled'</t>
  </si>
  <si>
    <t>Ensure that the 'Allow Microsoft accounts to be optional' is set to 'Enabled'</t>
  </si>
  <si>
    <t>Ensure that the 'Disallow Autoplay for non-volume devices' is set to 'Enabled'</t>
  </si>
  <si>
    <t>Ensure that the 'Set the default behavior for AutoRun' is set to 'Enabled: Do not execute any autorun commands'</t>
  </si>
  <si>
    <t>Ensure that the 'Turn off Autoplay' is set to 'Enabled: All drives'</t>
  </si>
  <si>
    <t>Ensure that the 'Configure enhanced anti-spoofing' is set to 'Enabled'</t>
  </si>
  <si>
    <t>Ensure that the 'Turn off cloud consumer account state content' is set to 'Enabled'</t>
  </si>
  <si>
    <t>Ensure that the 'Turn off Microsoft consumer experiences' is set to 'Enabled'</t>
  </si>
  <si>
    <t>Ensure that the 'Require pin for pairing' is set to 'Enabled: First Time' OR 'Enabled: Always'</t>
  </si>
  <si>
    <t>Ensure that the 'Do not display the password reveal button' is set to 'Enabled'</t>
  </si>
  <si>
    <t>Ensure that the 'Enumerate administrator accounts on elevation' is set to 'Disabled'</t>
  </si>
  <si>
    <t>Ensure that the 'Allow Diagnostic Data' is set to 'Enabled: Diagnostic data off (not recommended)' or 'Enabled: Send required diagnostic data'</t>
  </si>
  <si>
    <t>Ensure that the 'Disable OneSettings Downloads' is set to 'Enabled'</t>
  </si>
  <si>
    <t>Ensure that the 'Do not show feedback notifications' is set to 'Enabled'</t>
  </si>
  <si>
    <t>Ensure that the 'Enable OneSettings Auditing' is set to 'Enabled'</t>
  </si>
  <si>
    <t>Ensure that the 'Limit Diagnostic Log Collection' is set to 'Enabled'</t>
  </si>
  <si>
    <t>Ensure that the 'Limit Dump Collection' is set to 'Enabled'</t>
  </si>
  <si>
    <t>Ensure that the 'Enable App Installer Experimental Features' is set to 'Disabled'</t>
  </si>
  <si>
    <t>Ensure that the 'Enable App Installer Hash Override' is set to 'Disabled'</t>
  </si>
  <si>
    <t>Ensure that the 'Enable App Installer Local Archive Malware Scan Override' is set to 'Disabled'</t>
  </si>
  <si>
    <t>Ensure that the 'Enable App Installer ms-appinstaller protocol' is set to 'Disabled'</t>
  </si>
  <si>
    <t>Ensure that the 'Enable App Installer Microsoft Store Source Certificate Validation Bypass' is set to 'Disabled'</t>
  </si>
  <si>
    <t>Ensure that the 'Application: Control Event Log behavior when the log file reaches its maximum size' is set to 'Disabled'</t>
  </si>
  <si>
    <t>Ensure that the 'Application: Specify the maximum log file size (KB)' is set to 'Enabled: 32,768 or greater'</t>
  </si>
  <si>
    <t>Ensure that the 'Security: Control Event Log behavior when the log file reaches its maximum size' is set to 'Disabled'</t>
  </si>
  <si>
    <t>Ensure that the 'Security: Specify the maximum log file size (KB)' is set to 'Enabled: 196,608 or greater'</t>
  </si>
  <si>
    <t>Ensure that the 'Setup: Control Event Log behavior when the log file reaches its maximum size' is set to 'Disabled'</t>
  </si>
  <si>
    <t>Ensure that the 'Setup: Specify the maximum log file size (KB)' is set to 'Enabled: 32,768 or greater'</t>
  </si>
  <si>
    <t>Ensure that the 'System: Control Event Log behavior when the log file reaches its maximum size' is set to 'Disabled'</t>
  </si>
  <si>
    <t>Ensure that the 'System: Specify the maximum log file size (KB)' is set to 'Enabled: 32,768 or greater'</t>
  </si>
  <si>
    <t>Ensure that the 'Do not apply the Mark of the Web tag to files copied from insecure sources' is set to 'Disabled'</t>
  </si>
  <si>
    <t>Ensure that the 'Turn off Data Execution Prevention for Explorer' is set to 'Disabled'</t>
  </si>
  <si>
    <t>Ensure that the 'Turn off heap termination on corruption' is set to 'Disabled'</t>
  </si>
  <si>
    <t>Ensure that the 'Turn off shell protocol protected mode' is set to 'Disabled'</t>
  </si>
  <si>
    <t>Ensure that the 'Block all consumer Microsoft account user authentication' is set to 'Enabled'</t>
  </si>
  <si>
    <t>Ensure that the 'Configure detection for potentially unwanted applications' is set to 'Enabled: Block'</t>
  </si>
  <si>
    <t>Ensure that the 'Control whether exclusions are visible to local users' is set to 'Enabled'</t>
  </si>
  <si>
    <t>Ensure that the 'Enable EDR in block mode' is set to 'Enabled'</t>
  </si>
  <si>
    <t>Ensure that the 'Configure local setting override for reporting to Microsoft MAPS' is set to 'Disabled'</t>
  </si>
  <si>
    <t>Ensure that the 'Configure Attack Surface Reduction rules' is set to 'Enabled'</t>
  </si>
  <si>
    <t>Ensure that the 'Configure Attack Surface Reduction rules: Set the state for each ASR rule' is configured</t>
  </si>
  <si>
    <t>Ensure that the 'Prevent users and apps from accessing dangerous websites' is set to 'Enabled: Block'</t>
  </si>
  <si>
    <t>Ensure that the 'Enable file hash computation feature' is set to 'Enabled'</t>
  </si>
  <si>
    <t>Ensure that the 'Configure real-time protection and Security Intelligence Updates during OOBE' is set to 'Enabled'</t>
  </si>
  <si>
    <t>Ensure that the 'Scan all downloaded files and attachments' is set to 'Enabled'</t>
  </si>
  <si>
    <t>Ensure that the 'Turn off real-time protection' is set to 'Disabled'</t>
  </si>
  <si>
    <t>Ensure that the 'Turn on behavior monitoring' is set to 'Enabled'</t>
  </si>
  <si>
    <t>Ensure that the 'Turn on script scanning' is set to 'Enabled'</t>
  </si>
  <si>
    <t>Ensure that the 'Configure Remote Encryption Protection Mode' is set to 'Enabled: Audit' or higher</t>
  </si>
  <si>
    <t>Ensure that the 'Scan excluded files and directories during quick scans' is set to 'Enabled: 1'</t>
  </si>
  <si>
    <t>Ensure that the 'Scan packed executables' is set to 'Enabled'</t>
  </si>
  <si>
    <t>Ensure that the 'Scan removable drives' is set to 'Enabled'</t>
  </si>
  <si>
    <t>Ensure that the 'Trigger a quick scan after X days without any scans' is set to 'Enabled: 7'</t>
  </si>
  <si>
    <t>Ensure that the 'Turn on e-mail scanning' is set to 'Enabled'</t>
  </si>
  <si>
    <t>Ensure that the 'Prevent the usage of OneDrive for file storage' is set to 'Enabled'</t>
  </si>
  <si>
    <t>Ensure that the 'Do not allow passwords to be saved' is set to 'Enabled'</t>
  </si>
  <si>
    <t>Ensure that the 'Do not allow drive redirection' is set to 'Enabled'</t>
  </si>
  <si>
    <t>Ensure that the 'Always prompt for password upon connection' is set to 'Enabled'</t>
  </si>
  <si>
    <t>Ensure that the 'Require secure RPC communication' is set to 'Enabled'</t>
  </si>
  <si>
    <t>Ensure that the 'Require use of specific security layer for remote (RDP) connections' is set to 'Enabled: SSL'</t>
  </si>
  <si>
    <t>Ensure that the 'Require user authentication for remote connections by using Network Level Authentication' is set to 'Enabled'</t>
  </si>
  <si>
    <t>Ensure that the 'Set client connection encryption level' is set to 'Enabled: High Level'</t>
  </si>
  <si>
    <t>Ensure that the 'Do not delete temp folders upon exit' is set to 'Disabled'</t>
  </si>
  <si>
    <t>Ensure that the 'Do not use temporary folders per session' is set to 'Disabled'</t>
  </si>
  <si>
    <t>Ensure that the 'Prevent downloading of enclosures' is set to 'Enabled'</t>
  </si>
  <si>
    <t>Ensure that the 'Turn on Basic feed authentication over HTTP' is set to 'Disabled'</t>
  </si>
  <si>
    <t>Ensure that the 'Allow indexing of encrypted files' is set to 'Disabled'</t>
  </si>
  <si>
    <t>Ensure that the 'Configure Windows Defender SmartScreen' is set to 'Enabled: Warn and prevent bypass'</t>
  </si>
  <si>
    <t>Ensure that the 'Allow Windows Ink Workspace' is set to 'Enabled: On, but disallow access above lock' OR 'Enabled: Disabled'</t>
  </si>
  <si>
    <t>Ensure that the 'Allow user control over installs' is set to 'Disabled'</t>
  </si>
  <si>
    <t>Ensure that the 'Always install with elevated privileges' is set to 'Disabled'</t>
  </si>
  <si>
    <t>Ensure that the 'Configure the transmission of the user's password in the content of MPR notifications sent by winlogon.' is set to 'Disabled'</t>
  </si>
  <si>
    <t>Ensure that the 'Sign-in and lock last interactive user automatically after a restart' is set to 'Disabled'</t>
  </si>
  <si>
    <t>Ensure that the 'Allow Basic authentication' is set to 'Disabled'</t>
  </si>
  <si>
    <t>Ensure that the 'Allow unencrypted traffic' is set to 'Disabled'</t>
  </si>
  <si>
    <t>Ensure that the 'Disallow Digest authentication' is set to 'Enabled'</t>
  </si>
  <si>
    <t>Ensure that the 'Disallow WinRM from storing RunAs credentials' is set to 'Enabled'</t>
  </si>
  <si>
    <t>Ensure that the 'Prevent users from modifying settings' is set to 'Enabled'</t>
  </si>
  <si>
    <t>Ensure that the 'No auto-restart with logged on users for scheduled automatic updates installations' is set to 'Disabled'</t>
  </si>
  <si>
    <t>Ensure that the 'Configure Automatic Updates' is set to 'Enabled'</t>
  </si>
  <si>
    <t>Ensure that the 'Configure Automatic Updates: Scheduled install day' is set to '0 - Every day'</t>
  </si>
  <si>
    <t>Ensure that the 'Manage preview builds' is set to 'Disabled'</t>
  </si>
  <si>
    <t>Ensure that the 'Select when Preview Builds and Feature Updates are received' is set to 'Enabled: 180 or more days'</t>
  </si>
  <si>
    <t>Ensure that the 'Select when Quality Updates are received' is set to 'Enabled: 0 days'</t>
  </si>
  <si>
    <t>Ensure that the 'Turn off toast notifications on the lock screen' is set to 'Enabled'</t>
  </si>
  <si>
    <t>Ensure that the 'Do not preserve zone information in file attachments' is set to 'Disabled'</t>
  </si>
  <si>
    <t>Ensure that the 'Notify antivirus programs when opening attachments' is set to 'Enabled'</t>
  </si>
  <si>
    <t>Ensure that the 'Configure Windows spotlight on lock screen' is set to 'Disabled'</t>
  </si>
  <si>
    <t>Ensure that the 'Do not suggest third-party content in Windows spotlight' is set to 'Enabled'</t>
  </si>
  <si>
    <t>Ensure that the 'Turn off Spotlight collection on Desktop' is set to 'Enabled'</t>
  </si>
  <si>
    <t>Ensure that the 'Prevent users from sharing files within their profile.' is set to 'Enabled'</t>
  </si>
  <si>
    <t>HPW6: Password history is insufficient</t>
  </si>
  <si>
    <t>HPW2: Password does not expire timely</t>
  </si>
  <si>
    <t>HPW4: Minimum password age does not exist</t>
  </si>
  <si>
    <t>HPW12: Passwords do not meet complexity requirements</t>
  </si>
  <si>
    <t>HPW3: Minimum password length is too short</t>
  </si>
  <si>
    <t>HCM45: System configuration provides additional attack surface</t>
  </si>
  <si>
    <t xml:space="preserve">HAC47: Files containing authentication information are not adequately protected </t>
  </si>
  <si>
    <t>HAC2: User sessions do not lock after the Publication 1075 required timeframe</t>
  </si>
  <si>
    <t>HAC15: User accounts not locked out after 3 unsuccessful login attempts</t>
  </si>
  <si>
    <t xml:space="preserve">HAU21: System does not audit all attempts to gain access </t>
  </si>
  <si>
    <t>HAC11: User access was not established with concept of least privilege</t>
  </si>
  <si>
    <t>HAC61: User rights and permissions are not adequately configured</t>
  </si>
  <si>
    <t>HAC59: The guest account has improper access to data and/or resources</t>
  </si>
  <si>
    <t>HAU6: System does not audit changes to access control settings</t>
  </si>
  <si>
    <t>HAU17: Audit logs do not capture sufficient auditable events</t>
  </si>
  <si>
    <t>HCM10: System has unneeded functionality installed</t>
  </si>
  <si>
    <t>HSI5: OS files are not hashed to detect inappropriate changes</t>
  </si>
  <si>
    <t>HPW21: Passwords are allowed to be stored unencrypted in config files</t>
  </si>
  <si>
    <t>HAC29: Access to system functionality without identification and authentication</t>
  </si>
  <si>
    <t>HIA1: Adequate device identification and authentication is not employed</t>
  </si>
  <si>
    <t>HAU24: Administrators are not notified when audit storage threshold is reached</t>
  </si>
  <si>
    <t xml:space="preserve">HAC50: Print spoolers do not adequately restrict jobs </t>
  </si>
  <si>
    <t>HCM6: Agency does not control routine operational changes to systems via an approval process</t>
  </si>
  <si>
    <t>HCM48: Low-risk operating system settings are not configured securely</t>
  </si>
  <si>
    <t>HIA5: System does not properly control authentication process</t>
  </si>
  <si>
    <t>HCM45: System configuration provides additional attack surface.</t>
  </si>
  <si>
    <t>HAC27: Default accounts have not been disabled or renamed</t>
  </si>
  <si>
    <t>HSC42: Encryption capabilities do not meet the latest FIPS 140 requirements</t>
  </si>
  <si>
    <t>HPW11: Password transmission does not use strong cryptography</t>
  </si>
  <si>
    <t>HSA4: Software installation rights are not limited to the technical staff</t>
  </si>
  <si>
    <t>HSI14: The system's automatic update feature is not configured appropriately.</t>
  </si>
  <si>
    <t>HMT12: Identification and authentication controls are not implemented properly</t>
  </si>
  <si>
    <t>HAC10: Accounts do not expire after the correct period of inactivity</t>
  </si>
  <si>
    <t>Changed session termination from 15 to 30 min to comply with 1075 pub requirement.</t>
  </si>
  <si>
    <t>HRM5: User sessions do not terminate after the Publication 1075 period of inactivity</t>
  </si>
  <si>
    <t>HAC14
HAC38</t>
  </si>
  <si>
    <t>HAC14: Warning banner is insufficient
HAC38: Warning banner does not exist</t>
  </si>
  <si>
    <t>AC-17</t>
  </si>
  <si>
    <t xml:space="preserve">Remote Access </t>
  </si>
  <si>
    <t>SC-28</t>
  </si>
  <si>
    <t>Protection of Information at Rest</t>
  </si>
  <si>
    <t>Protect the confidentiality and integrity of the FTI, and IT System-related information (e.g., configurations, rule sets);  at rest.</t>
  </si>
  <si>
    <t>Interview agency personnel to determine if the agency has implemented cryptographic mechanisms to prevent unauthorized disclosure and modification of FTI at rest on end user computing systems (i.e., desktop computers, laptop computers, mobile devices, portable and removable storage devices) in non-volatile storage.</t>
  </si>
  <si>
    <t>FTI is encrypted using the latest FIPS approved cryptography. Document the specific encryption specifications in the test results.
Validate the product used to encrypt FTI at rest using the NIST inventory</t>
  </si>
  <si>
    <t>Implement cryptographic mechanisms to prevent unauthorized disclosure and modification of FTI at rest on end user computing systems (i.e., desktop computers, laptop computers, mobile devices, portable and removable storage devices) in non-volatile storage.</t>
  </si>
  <si>
    <t>To close this finding, please provide a screenshot showing the encryption used to protect the FTI data at rest with the agency's CAP.</t>
  </si>
  <si>
    <t>Commonly-used, expected, or compromised passwords</t>
  </si>
  <si>
    <t xml:space="preserve">1. Interview agency personnel to determine if there is password policy for checking for commonly-used, expected, or compromised passwords.
2. Examine the technical implementation of the policy to ensure the following requirements are met:
a. A list of prohibited passwords is referenced that may include:
  • Passwords obtained from previous breach corpuses.
  • Dictionary words.
  • Repetitive or sequential characters (e.g., ‘aaaaaa’, ‘1234abcd’.)
  • Context-specific words, such as the name of the service, the username, and derivatives thereof. 
b. The list must be updated at least annually.
c. On creation/update passwords are checked to ensure they’re not on the list
d. Annually, existing passwords are check to ensure they’re not on the list
</t>
  </si>
  <si>
    <t xml:space="preserve">This test case is N/A, if the  MFA is utilized with a PIN (not password) and there are no local accounts with passwords.
This finding may be downgraded to Moderate if the following mitigations are in place for systems that do not check that passwords are not commonly-used, expected, or compromised passwords:
•	Enforce password lifetime restrictions of one (1) day minimum and 90 days maximum. (for non-Service accounts)
•	Password History/Reuse: 
o	For all systems: 24 generations. 
o	For systems unable to implement history/reuse restriction by generations but are able to restrict history/reuse for a specified time period, passwords shall not be reusable for a period of six (6) months. </t>
  </si>
  <si>
    <t>HPW19: More than one Publication 1075 password requirement is not met</t>
  </si>
  <si>
    <t>WIN2025-347</t>
  </si>
  <si>
    <t>“If test case WIN2025-005 is pass, then this should be N/A</t>
  </si>
  <si>
    <t>If test case WIN2025-005 is pass, then this should be N/A.</t>
  </si>
  <si>
    <t>If test case WIN2025-005 is pass, then this is N/A.</t>
  </si>
  <si>
    <t>"The ""Interactive logon: Message text for users attempting to log on"" option should contain a warning banner that is compliant with IRS requirements.  The Warning Banner must contain the following 4 elements:
- the system contains US government information
- users actions are monitored and audited
- unauthorized use of the system is prohibited 
- unauthorized use of the system is subject to criminal and civil penalties."</t>
  </si>
  <si>
    <t>The Interactive logon warning banner is not compliant with IRS requirements.</t>
  </si>
  <si>
    <t>"Configure ""Interactive logon: Message text for users attempting to log on"". One method to achieve the recommended configuration via Group Policy is to perform the following:
Set the following Group Policy setting to a warning banner that is IRS compliant.  The warning banner must include the following four:
(1) The system contains US government information.
(2) Users actions are monitored and audited.
(3) Unauthorized use of the system is prohibited. 
(4) Unauthorized use of the system is subject to criminal and civil penalties.
Please refer to the IRS Publication 1075, Section 9.3.1.8 for guidance and Exhibit 8 for examples.
Computer Configuration\Policies\Windows Settings\Security Settings\Local Policies\Security Options\Interactive logon: Message text for users attempting to log on"</t>
  </si>
  <si>
    <t>"Configure ""Interactive logon: Message title for users attempting to log on"". One method to achieve the recommended configuration via Group Policy is to perform the following:
Configure the following UI path to a value that is consistent with the security and operational requirements of your organization:
Computer Configuration\Policies\Windows Settings\Security Settings\Local Policies\Security Options\Interactive logon: Message title for users attempting to log on"</t>
  </si>
  <si>
    <t>Ensure that the 'Account lockout threshold' is set to '3 or fewer invalid logon attempt(s), but not 0'</t>
  </si>
  <si>
    <t>This policy setting determines the number of failed logon attempts before the account is locked. Setting this policy to `0` does not conform to the benchmark as doing so disables the account lockout threshold.
The recommended state for this setting is: `3 or fewer invalid logon attempt(s), but not 0`.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</si>
  <si>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The 'Account lockout threshold' is not set to '3 or fewer invalid logon attempt(s), but not 0'</t>
  </si>
  <si>
    <t>To establish the recommended configuration via GP, set the following UI path to `3 or fewer invalid login attempt(s), but not 0`:
 ```
Computer Configuration\Policies\Windows Settings\Security Settings\Account Policies\Account Lockout Policy\Account lockout threshold
```</t>
  </si>
  <si>
    <t>Ensure that the 'Account lockout threshold' is set to '5 or fewer invalid logon attempt(s), but not 0'
To establish the recommended configuration via GP, set the following UI path to `3 or fewer invalid login attempt(s), but not 0`:
 ```
Computer Configuration\Policies\Windows Settings\Security Settings\Account Policies\Account Lockout Policy\Account lockout threshold
```</t>
  </si>
  <si>
    <t>Ensure 'Microsoft network server: Amount of idle time required before suspending session' is set to '30 or fewer minute(s)'</t>
  </si>
  <si>
    <t>The "Microsoft network server: Amount of idle time required before suspending session" option has been set to "30 or fewer minute(s), but not 0."</t>
  </si>
  <si>
    <t>The Microsoft network server: Amount of idle time required before suspending session option has not been set to 30 or fewer minute(s), but not 0.</t>
  </si>
  <si>
    <t>Ensure that the 'Microsoft network server: Amount of idle time required before suspending session' is set to '30 or fewer minute(s)'
To establish the recommended configuration via GP, set the following UI path to `30 or fewer minute(s)`:
```
Computer Configuration\Policies\Windows Settings\Security Settings\Local Policies\Security Options\Microsoft network server: Amount of idle time required before suspending session
```</t>
  </si>
  <si>
    <t>To establish the recommended configuration via GP, set the following UI path to `30 or fewer minute(s)`:
```
Computer Configuration\Policies\Windows Settings\Security Settings\Local Policies\Security Options\Microsoft network server: Amount of idle time required before suspending session
```</t>
  </si>
  <si>
    <t>This policy setting defines how long a user can use their password before it expires.
Values for this policy setting range from 0 to 999 days. If you set the value to 0, the password will never expire.
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
The recommended state for this setting is `90 or fewer days, but not 0`.
**Note:** Password Policy settings (section 1.1) and Account Lockout Policy settings (section 1.2) must be applied via the **Default Domain Policy** GPO in order to be globally in effect on **domain** user accounts as their default behavior. If these settings are configured in another GPO, they will only affect **local**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</si>
  <si>
    <t>The 'Maximum password age' is set to '90 or fewer days, but not 0'</t>
  </si>
  <si>
    <t>The 'Maximum password age' is not set to '90 or fewer days, but not 0'</t>
  </si>
  <si>
    <t>To establish the recommended configuration via GP, set the following UI path to `90 or fewer days, but not 0`:
```
Computer Configuration\Policies\Windows Settings\Security Settings\Account Policies\Password Policy\Maximum password age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</si>
  <si>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'Enforce password history' is set to '24 or more password(s)'
Path to the setting:
Computer Configuration\Policies\Windows Settings\Security Settings\Account Policies\Password Policy\Enforce password history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</si>
  <si>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'Minimum password age' is set to '1 or more day(s)'
Path to the setting:
Computer Configuration\Policies\Windows Settings\Security Settings\Account Policies\Password Policy\Minimum password age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</si>
  <si>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'Minimum password length' is set to '14 or more character(s)'
Path to the setting:
Computer Configuration\Policies\Windows Settings\Security Settings\Account Policies\Password Policy\Minimum password length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</si>
  <si>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'Password must meet complexity requirements' is set to 'Enabled'
Path to the setting:
Computer Configuration\Policies\Windows Settings\Security Settings\Account Policies\Password Policy\Password must meet complexity requirements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</si>
  <si>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'Relax minimum password length limits' is set to 'Enabled'
Path to the setting:
Computer Configuration\Policies\Windows Settings\Security Settings\Account Policies\Password Policy\Relax minimum password length limits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</si>
  <si>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'Store passwords using reversible encryption' is set to 'Disabled'
Path to the setting:
Computer Configuration\Policies\Windows Settings\Security Settings\Account Policies\Password Policy\Store passwords using reversible encryption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</si>
  <si>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'Account lockout duration' is set to '15 or more minute(s)'
Path to the setting:
Computer Configuration\Policies\Windows Settings\Security Settings\Account Policies\Account Lockout Policy\Account lockout duration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</si>
  <si>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Administrator account lockout' is set to 'Enabled' (MS only)
Path to the setting:
Computer Configuration\Policies\Windows Settings\Security Settings\Account Policies\Account Lockout Policies\Allow Administrator account lockout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</si>
  <si>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'Reset account lockout counter after' is set to '15 or more minute(s)'
Path to the setting:
Computer Configuration\Policies\Windows Settings\Security Settings\Account Policies\Account Lockout Policy\Reset account lockout counter after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</si>
  <si>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'Access Credential Manager as a trusted caller' is set to 'No One'
Path to the setting:
Computer Configuration\Policies\Windows Settings\Security Settings\Local Policies\User Rights Assignment\Access Credential Manager as a trusted caller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</si>
  <si>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'Access this computer from the network'  is set to 'Administrators, Authenticated Users' (MS only)
Path to the setting:
Computer Configuration\Policies\Windows Settings\Security Settings\Local Policies\User Rights Assignment\Access this computer from the network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</si>
  <si>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'Act as part of the operating system' is set to 'No One'
Path to the setting:
Computer Configuration\Policies\Windows Settings\Security Settings\Local Policies\User Rights Assignment\Act as part of the operating system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</si>
  <si>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'Adjust memory quotas for a process' is set to 'Administrators, LOCAL SERVICE, NETWORK SERVICE'
Path to the setting:
Computer Configuration\Policies\Windows Settings\Security Settings\Local Policies\User Rights Assignment\Adjust memory quotas for a process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</si>
  <si>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log on locally' is set to 'Administrators' (MS only)
Path to the setting:
Computer Configuration\Policies\Windows Settings\Security Settings\Local Policies\User Rights Assignment\Allow log on locally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</si>
  <si>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log on through Remote Desktop Services' is set to 'Administrators, Remote Desktop Users' (MS only)
Path to the setting:
Computer Configuration\Policies\Windows Settings\Security Settings\Local Policies\User Rights Assignment\Allow log on through Remote Desktop Services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</si>
  <si>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'Back up files and directories' is set to 'Administrators'
Path to the setting:
Computer Configuration\Policies\Windows Settings\Security Settings\Local Policies\User Rights Assignment\Back up files and directories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</si>
  <si>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'Change the system time' is set to 'Administrators, LOCAL SERVICE'
Path to the setting:
Computer Configuration\Policies\Windows Settings\Security Settings\Local Policies\User Rights Assignment\Change the system time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</si>
  <si>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'Change the time zone' is set to 'Administrators, LOCAL SERVICE'
Path to the setting:
Computer Configuration\Policies\Windows Settings\Security Settings\Local Policies\User Rights Assignment\Change the time zone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</si>
  <si>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'Create a pagefile' is set to 'Administrators'
Path to the setting:
Computer Configuration\Policies\Windows Settings\Security Settings\Local Policies\User Rights Assignment\Create a pagefile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</si>
  <si>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'Create a token object' is set to 'No One'
Path to the setting:
Computer Configuration\Policies\Windows Settings\Security Settings\Local Policies\User Rights Assignment\Create a token object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</si>
  <si>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'Create global objects' is set to 'Administrators, LOCAL SERVICE, NETWORK SERVICE, SERVICE'
Path to the setting:
Computer Configuration\Policies\Windows Settings\Security Settings\Local Policies\User Rights Assignment\Create global objects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</si>
  <si>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'Create permanent shared objects' is set to 'No One'
Path to the setting:
Computer Configuration\Policies\Windows Settings\Security Settings\Local Policies\User Rights Assignment\Create permanent shared objects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</si>
  <si>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'Create symbolic links' is set to 'Administrators, NT VIRTUAL MACHINE\Virtual Machines' (MS only)
Path to the setting:
Computer Configuration\Policies\Windows Settings\Security Settings\Local Policies\User Rights Assignment\Create symbolic links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</si>
  <si>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'Debug programs' is set to 'Administrators'
Path to the setting:
Computer Configuration\Policies\Windows Settings\Security Settings\Local Policies\User Rights Assignment\Debug programs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</si>
  <si>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'Deny log on through Remote Desktop Services' is set to 'Guests, Local account' (MS only)
Path to the setting:
Computer Configuration\Policies\Windows Settings\Security Settings\Local Policies\User Rights Assignment\Deny log on through Remote Desktop Services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</si>
  <si>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computer and user accounts to be trusted for delegation' is set to 'No One' (MS only)
Path to the setting:
Computer Configuration\Policies\Windows Settings\Security Settings\Local Policies\User Rights Assignment\Enable computer and user accounts to be trusted for delegation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</si>
  <si>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'Force shutdown from a remote system' is set to 'Administrators'
Path to the setting:
Computer Configuration\Policies\Windows Settings\Security Settings\Local Policies\User Rights Assignment\Force shutdown from a remote system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</si>
  <si>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'Generate security audits' is set to 'LOCAL SERVICE, NETWORK SERVICE'
Path to the setting:
Computer Configuration\Policies\Windows Settings\Security Settings\Local Policies\User Rights Assignment\Generate security audits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</si>
  <si>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'Impersonate a client after authentication' is set to 'Administrators, LOCAL SERVICE, NETWORK SERVICE, SERVICE' and (when the Web Server (IIS) Role with Web Services Role Service is installed) 'IIS_IUSRS' (MS only)
Path to the setting:
Computer Configuration\Policies\Windows Settings\Security Settings\Local Policies\User Rights Assignment\Impersonate a client after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</si>
  <si>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'Increase scheduling priority' is set to 'Administrators, Window Manager\Window Manager Group'
Path to the setting:
Computer Configuration\Policies\Windows Settings\Security Settings\Local Policies\User Rights Assignment\Increase scheduling priority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</si>
  <si>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'Load and unload device drivers' is set to 'Administrators'
Path to the setting:
Computer Configuration\Policies\Windows Settings\Security Settings\Local Policies\User Rights Assignment\Load and unload device drivers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</si>
  <si>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'Lock pages in memory' is set to 'No One'
Path to the setting:
Computer Configuration\Policies\Windows Settings\Security Settings\Local Policies\User Rights Assignment\Lock pages in memory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</si>
  <si>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'Manage auditing and security log' is set to 'Administrators' (MS only)
Path to the setting:
Computer Configuration\Policies\Windows Settings\Security Settings\Local Policies\User Rights Assignment\Manage auditing and security log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</si>
  <si>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'Modify an object label' is set to 'No One'
Path to the setting:
Computer Configuration\Policies\Windows Settings\Security Settings\Local Policies\User Rights Assignment\Modify an object label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</si>
  <si>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'Modify firmware environment values' is set to 'Administrators'
Path to the setting:
Computer Configuration\Policies\Windows Settings\Security Settings\Local Policies\User Rights Assignment\Modify firmware environment values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</si>
  <si>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'Perform volume maintenance tasks' is set to 'Administrators'
Path to the setting:
Computer Configuration\Policies\Windows Settings\Security Settings\Local Policies\User Rights Assignment\Perform volume maintenance tasks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</si>
  <si>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'Profile single process' is set to 'Administrators'
Path to the setting:
Computer Configuration\Policies\Windows Settings\Security Settings\Local Policies\User Rights Assignment\Profile single process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</si>
  <si>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'Profile system performance' is set to 'Administrators, NT SERVICE\WdiServiceHost'
Path to the setting:
Computer Configuration\Policies\Windows Settings\Security Settings\Local Policies\User Rights Assignment\Profile system performance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</si>
  <si>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'Restore files and directories' is set to 'Administrators'
Path to the setting:
Computer Configuration\Policies\Windows Settings\Security Settings\Local Policies\User Rights Assignment\Restore files and directories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</si>
  <si>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'Shut down the system' is set to 'Administrators'
Path to the setting:
Computer Configuration\Policies\Windows Settings\Security Settings\Local Policies\User Rights Assignment\Shut down the system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</si>
  <si>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'Take ownership of files or other objects' is set to 'Administrators'
Path to the setting:
Computer Configuration\Policies\Windows Settings\Security Settings\Local Policies\User Rights Assignment\Take ownership of files or other objects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</si>
  <si>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'Accounts: Guest account status' is set to 'Disabled' (MS only)
Path to the setting:
Computer Configuration\Policies\Windows Settings\Security Settings\Local Policies\Security Options\Accounts: Guest account status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</si>
  <si>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'Accounts: Limit local account use of blank passwords to console logon only' is set to 'Enabled'
Path to the setting:
Computer Configuration\Policies\Windows Settings\Security Settings\Local Policies\Security Options\Accounts: Limit local account use of blank passwords to console logon only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</si>
  <si>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setting as 'Accounts: Rename administrator account'
Path to the setting:
Computer Configuration\Policies\Windows Settings\Security Settings\Local Policies\Security Options\Accounts: Rename administrator account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</si>
  <si>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setting as 'Accounts: Rename guest account'
Path to the setting:
Computer Configuration\Policies\Windows Settings\Security Settings\Local Policies\Security Options\Accounts: Rename guest account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</si>
  <si>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Force audit policy subcategory settings (Windows Vista or later) to override audit policy category settings' is set to 'Enabled'
Path to the setting:
Computer Configuration\Policies\Windows Settings\Security Settings\Local Policies\Security Options\Audit: Force audit policy subcategory settings (Windows Vista or later) to override audit policy category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</si>
  <si>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Shut down system immediately if unable to log security audits' is set to 'Disabled'
Path to the setting:
Computer Configuration\Policies\Windows Settings\Security Settings\Local Policies\Security Options\Audit: Shut down system immediately if unable to log security audits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</si>
  <si>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'Devices: Prevent users from installing printer drivers' is set to 'Enabled'
Path to the setting:
Computer Configuration\Policies\Windows Settings\Security Settings\Local Policies\Security Options\Devices: Prevent users from installing printer drivers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</si>
  <si>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Digitally encrypt or sign secure channel data (always)' is set to 'Enabled'
Path to the setting:
Computer Configuration\Policies\Windows Settings\Security Settings\Local Policies\Security Options\Domain member: Digitally encrypt or sign secure channel data (always)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</si>
  <si>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Digitally encrypt secure channel data (when possible)' is set to 'Enabled'
Path to the setting:
Computer Configuration\Policies\Windows Settings\Security Settings\Local Policies\Security Options\Domain member: Digitally encrypt secure channel data (when possible)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</si>
  <si>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Digitally sign secure channel data (when possible)' is set to 'Enabled'
Path to the setting:
Computer Configuration\Policies\Windows Settings\Security Settings\Local Policies\Security Options\Domain member: Digitally sign secure channel data (when possible)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</si>
  <si>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Disable machine account password changes' is set to 'Disabled'
Path to the setting:
Computer Configuration\Policies\Windows Settings\Security Settings\Local Policies\Security Options\Domain member: Disable machine account password changes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</si>
  <si>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Maximum machine account password age' is set to '30 or fewer days, but not 0'
Path to the setting:
Computer Configuration\Policies\Windows Settings\Security Settings\Local Policies\Security Options\Domain member: Maximum machine account password age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</si>
  <si>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'Domain member: Require strong (Windows 2000 or later) session key' is set to 'Enabled'
Path to the setting:
Computer Configuration\Policies\Windows Settings\Security Settings\Local Policies\Security Options\Domain member: Require strong (Windows 2000 or later) session key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</si>
  <si>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Do not require CTRL+ALT+DEL' is set to 'Disabled'
Path to the setting:
Computer Configuration\Policies\Windows Settings\Security Settings\Local Policies\Security Options\Interactive logon: Do not require CTRL+ALT+DEL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</si>
  <si>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Don't display last signed-in' is set to 'Enabled'
Path to the setting:
Computer Configuration\Policies\Windows Settings\Security Settings\Local Policies\Security Options\Interactive logon: Don't display last signed-in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</si>
  <si>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Machine inactivity limit' is set to '900 or fewer second(s), but not 0'
Path to the setting:
Computer Configuration\Policies\Windows Settings\Security Settings\Local Policies\Security Options\Interactive logon: Machine inactivity limit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</si>
  <si>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setting as 'Interactive logon: Message text for users attempting to log on'
Path to the setting:
Computer Configuration\Policies\Windows Settings\Security Settings\Local Policies\Security Options\Interactive logon: Message text for users attempting to log 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</si>
  <si>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setting as 'Interactive logon: Message title for users attempting to log on'
Path to the setting:
Computer Configuration\Policies\Windows Settings\Security Settings\Local Policies\Security Options\Interactive logon: Message title for users attempting to log 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</si>
  <si>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Prompt user to change password before expiration' is set to 'between 5 and 14 days'
Path to the setting:
Computer Configuration\Policies\Windows Settings\Security Settings\Local Policies\Security Options\Interactive logon: Prompt user to change password before expiration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</si>
  <si>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Require Domain Controller Authentication to unlock workstation' is set to 'Enabled' (MS only)
Path to the setting:
Computer Configuration\Policies\Windows Settings\Security Settings\Local Policies\Security Options\Interactive logon: Require Domain Controller Authentication to unlock workstation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</si>
  <si>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'Interactive logon: Smart card removal behavior' is set to 'Lock Workstation' or higher
Path to the setting:
Computer Configuration\Policies\Windows Settings\Security Settings\Local Policies\Security Options\Interactive logon: Smart card removal behavior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</si>
  <si>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client: Digitally sign communications (always)' is set to 'Enabled'
Path to the setting:
Computer Configuration\Policies\Windows Settings\Security Settings\Local Policies\Security Options\Microsoft network client: Digitally sign communications (always)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</si>
  <si>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client: Digitally sign communications (if server agrees)' is set to 'Enabled'
Path to the setting:
Computer Configuration\Policies\Windows Settings\Security Settings\Local Policies\Security Options\Microsoft network client: Digitally sign communications (if server agrees)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</si>
  <si>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client: Send unencrypted password to third-party SMB servers' is set to 'Disabled'
Path to the setting:
Computer Configuration\Policies\Windows Settings\Security Settings\Local Policies\Security Options\Microsoft network client: Send unencrypted password to third-party SMB servers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</si>
  <si>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server: Digitally sign communications (always)' is set to 'Enabled'
Path to the setting:
Computer Configuration\Policies\Windows Settings\Security Settings\Local Policies\Security Options\Microsoft network server: Digitally sign communications (always)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</si>
  <si>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server: Digitally sign communications (if client agrees)' is set to 'Enabled'
Path to the setting:
Computer Configuration\Policies\Windows Settings\Security Settings\Local Policies\Security Options\Microsoft network server: Digitally sign communications (if client agrees)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</si>
  <si>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server: Disconnect clients when logon hours expire' is set to 'Enabled'
Path to the setting:
Computer Configuration\Policies\Windows Settings\Security Settings\Local Policies\Security Options\Microsoft network server: Disconnect clients when logon hours expire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</si>
  <si>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server: Server SPN target name validation level' is set to 'Accept if provided by client' or higher (MS only)
Path to the setting:
Computer Configuration\Policies\Windows Settings\Security Settings\Local Policies\Security Options\Microsoft network server: Server SPN target name validation level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</si>
  <si>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Allow anonymous SID/Name translation' is set to 'Disabled'
Path to the setting:
Computer Configuration\Policies\Windows Settings\Security Settings\Local Policies\Security Options\Network access: Allow anonymous SID/Name translation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</si>
  <si>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Do not allow anonymous enumeration of SAM accounts' is set to 'Enabled' (MS only)
Path to the setting:
Computer Configuration\Policies\Windows Settings\Security Settings\Local Policies\Security Options\Network access: Do not allow anonymous enumeration of SAM accounts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</si>
  <si>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Do not allow anonymous enumeration of SAM accounts and shares' is set to 'Enabled' (MS only)
Path to the setting:
Computer Configuration\Policies\Windows Settings\Security Settings\Local Policies\Security Options\Network access: Do not allow anonymous enumeration of SAM accounts and shares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</si>
  <si>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Let Everyone permissions apply to anonymous users' is set to 'Disabled'
Path to the setting:
Computer Configuration\Policies\Windows Settings\Security Settings\Local Policies\Security Options\Network access: Let Everyone permissions apply to anonymous users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</si>
  <si>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Named Pipes that can be accessed anonymously' is configured (MS only)
Path to the setting:
Computer Configuration\Policies\Windows Settings\Security Settings\Local Policies\Security Options\Network access: Named Pipes that can be accessed anonymously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</si>
  <si>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Remotely accessible registry paths' is configured
Path to the setting:
Computer Configuration\Policies\Windows Settings\Security Settings\Local Policies\Security Options\Network access: Remotely accessible registry paths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</si>
  <si>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Remotely accessible registry paths and sub-paths' is configured
Path to the setting:
Computer Configuration\Policies\Windows Settings\Security Settings\Local Policies\Security Options\Network access: Remotely accessible registry paths and sub-paths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</si>
  <si>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Restrict anonymous access to Named Pipes and Shares' is set to 'Enabled'
Path to the setting:
Computer Configuration\Policies\Windows Settings\Security Settings\Local Policies\Security Options\Network access: Restrict anonymous access to Named Pipes and Shares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</si>
  <si>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Restrict clients allowed to make remote calls to SAM' is set to 'Administrators: Remote Access: Allow' (MS only)
Path to the setting:
Computer Configuration\Policies\Windows Settings\Security Settings\Local Policies\Security Options\Network access: Restrict clients allowed to make remote calls to SAM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</si>
  <si>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Shares that can be accessed anonymously' is set to 'None'
Path to the setting:
Computer Configuration\Policies\Windows Settings\Security Settings\Local Policies\Security Options\Network access: Shares that can be accessed anonymously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</si>
  <si>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access: Sharing and security model for local accounts' is set to 'Classic - local users authenticate as themselves'
Path to the setting:
Computer Configuration\Policies\Windows Settings\Security Settings\Local Policies\Security Options\Network access: Sharing and security model for local accounts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</si>
  <si>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Allow Local System to use computer identity for NTLM' is set to 'Enabled'
Path to the setting:
Computer Configuration\Policies\Windows Settings\Security Settings\Local Policies\Security Options\Network security: Allow Local System to use computer identity for NTLM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</si>
  <si>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Allow LocalSystem NULL session fallback' is set to 'Disabled'
Path to the setting:
Computer Configuration\Policies\Windows Settings\Security Settings\Local Policies\Security Options\Network security: Allow LocalSystem NULL session fallback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</si>
  <si>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Allow PKU2U authentication requests to this computer to use online identities' is set to 'Disabled'
Path to the setting:
Computer Configuration\Policies\Windows Settings\Security Settings\Local Policies\Security Options\Network Security: Allow PKU2U authentication requests to this computer to use online identities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</si>
  <si>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Configure encryption types allowed for Kerberos' is set to 'AES128_HMAC_SHA1, AES256_HMAC_SHA1, Future encryption types'
Path to the setting:
Computer Configuration\Policies\Windows Settings\Security Settings\Local Policies\Security Options\Network security: Configure encryption types allowed for Kerberos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</si>
  <si>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Do not store LAN Manager hash value on next password change' is set to 'Enabled'
Path to the setting:
Computer Configuration\Policies\Windows Settings\Security Settings\Local Policies\Security Options\Network security: Do not store LAN Manager hash value on next password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</si>
  <si>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Force logoff when logon hours expire' is set to 'Enabled'
Path to the setting:
Computer Configuration\Policies\Windows Settings\Security Settings\Local Policies\Security Options\Network security: Force logoff when logon hours expire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</si>
  <si>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LAN Manager authentication level' is set to 'Send NTLMv2 response only. Refuse LM &amp; NTLM'
Path to the setting:
Computer Configuration\Policies\Windows Settings\Security Settings\Local Policies\Security Options\Network security: LAN Manager authentication level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</si>
  <si>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LDAP client encryption requirements' is set to 'Negotiate sealing' or higher
Path to the setting:
Computer Configuration\Policies\Windows Settings\Security Settings\Local Policies\Security Options\Network security: LDAP client encryption requirements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</si>
  <si>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LDAP client signing requirements' is set to 'Negotiate signing' or higher
Path to the setting:
Computer Configuration\Policies\Windows Settings\Security Settings\Local Policies\Security Options\Network security: LDAP client signing requirements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</si>
  <si>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Minimum session security for NTLM SSP based (including secure RPC) clients' is set to 'Require NTLMv2 session security, Require 128-bit encryption'
Path to the setting:
Computer Configuration\Policies\Windows Settings\Security Settings\Local Policies\Security Options\Network security: Minimum session security for NTLM SSP based (including secure RPC) clients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</si>
  <si>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Minimum session security for NTLM SSP based (including secure RPC) servers' is set to 'Require NTLMv2 session security, Require 128-bit encryption'
Path to the setting:
Computer Configuration\Policies\Windows Settings\Security Settings\Local Policies\Security Options\Network security: Minimum session security for NTLM SSP based (including secure RPC) servers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</si>
  <si>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Restrict NTLM: Audit Incoming NTLM Traffic' is set to 'Enable auditing for all accounts'
Path to the setting:
Computer Configuration\Policies\Windows Settings\Security Settings\Local Policies\Security Options\Network security: Restrict NTLM: Audit Incoming NTLM Traffic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</si>
  <si>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'Network security: Restrict NTLM: Outgoing NTLM traffic to remote servers' is set to 'Audit all' or higher
Path to the setting:
Computer Configuration\Policies\Windows Settings\Security Settings\Local Policies\Security Options\Network security: Restrict NTLM: Outgoing NTLM traffic to remote servers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</si>
  <si>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'Shutdown: Allow system to be shut down without having to log on' is set to 'Disabled'
Path to the setting:
Computer Configuration\Policies\Windows Settings\Security Settings\Local Policies\Security Options\Shutdown: Allow system to be shut down without having to log 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</si>
  <si>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'System objects: Require case insensitivity for non-Windows subsystems' is set to 'Enabled'
Path to the setting:
Computer Configuration\Policies\Windows Settings\Security Settings\Local Policies\Security Options\System objects: Require case insensitivity for non-Windows subsystems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</si>
  <si>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'System objects: Strengthen default permissions of internal system objects (e.g. Symbolic Links)' is set to 'Enabled'
Path to the setting:
Computer Configuration\Policies\Windows Settings\Security Settings\Local Policies\Security Options\System objects: Strengthen default permissions of internal system objects (e.g. Symbolic Links)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</si>
  <si>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Admin Approval Mode for the Built-in Administrator account' is set to 'Enabled'
Path to the setting:
Computer Configuration\Policies\Windows Settings\Security Settings\Local Policies\Security Options\User Account Control: Admin Approval Mode for the Built-in Administrator account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</si>
  <si>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Behavior of the elevation prompt for administrators in Admin Approval Mode' is set to 'Prompt for consent on the secure desktop' or higher
Path to the setting:
Computer Configuration\Policies\Windows Settings\Security Settings\Local Policies\Security Options\User Account Control: Behavior of the elevation prompt for administrators in Admin Approval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</si>
  <si>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Behavior of the elevation prompt for standard users' is set to 'Automatically deny elevation requests'
Path to the setting:
Computer Configuration\Policies\Windows Settings\Security Settings\Local Policies\Security Options\User Account Control: Behavior of the elevation prompt for standard users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</si>
  <si>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Detect application installations and prompt for elevation' is set to 'Enabled'
Path to the setting:
Computer Configuration\Policies\Windows Settings\Security Settings\Local Policies\Security Options\User Account Control: Detect application installations and prompt for elevation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</si>
  <si>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Only elevate UIAccess applications that are installed in secure locations' is set to 'Enabled'
Path to the setting:
Computer Configuration\Policies\Windows Settings\Security Settings\Local Policies\Security Options\User Account Control: Only elevate UIAccess applications that are installed in secure locations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</si>
  <si>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Run all administrators in Admin Approval Mode' is set to 'Enabled'
Path to the setting:
Computer Configuration\Policies\Windows Settings\Security Settings\Local Policies\Security Options\User Account Control: Run all administrators in Admin Approval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</si>
  <si>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Switch to the secure desktop when prompting for elevation' is set to 'Enabled'
Path to the setting:
Computer Configuration\Policies\Windows Settings\Security Settings\Local Policies\Security Options\User Account Control: Switch to the secure desktop when prompting for elevation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</si>
  <si>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'User Account Control: Virtualize file and registry write failures to per-user locations' is set to 'Enabled'
Path to the setting:
Computer Configuration\Policies\Windows Settings\Security Settings\Local Policies\Security Options\User Account Control: Virtualize file and registry write failures to per-user locations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</si>
  <si>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Firewall state' is set to 'On (recommended)'
Path to the setting:
Computer Configuration\Policies\Windows Settings\Security Settings\Windows Defender Firewall with Advanced Security\Windows Defender Firewall with Advanced Security\Windows Defender Firewall Properties\Domain Profile\Firewall state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</si>
  <si>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Inbound connections' is set to 'Block (default)'
Path to the setting:
Computer Configuration\Policies\Windows Settings\Security Settings\Windows Defender Firewall with Advanced Security\Windows Defender Firewall with Advanced Security\Windows Defender Firewall Properties\Domain Profile\Inbound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</si>
  <si>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Settings: Display a notification' is set to 'No'
Path to the setting:
Computer Configuration\Policies\Windows Settings\Security Settings\Windows Defender Firewall with Advanced Security\Windows Defender Firewall with Advanced Security\Windows Defender Firewall Properties\Domain Profile\Settings Customize\Display a notification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</si>
  <si>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Logging: Name' is set to '%SystemRoot%\System32\logfiles\firewall\domainfw.log'
Path to the setting:
Computer Configuration\Policies\Windows Settings\Security Settings\Windows Defender Firewall with Advanced Security\Windows Defender Firewall with Advanced Security\Windows Defender Firewall Properties\Domain Profile\Logging Customize\Name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</si>
  <si>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Logging: Size limit (KB)' is set to '16,384 KB or greater'
Path to the setting:
Computer Configuration\Policies\Windows Settings\Security Settings\Windows Defender Firewall with Advanced Security\Windows Defender Firewall with Advanced Security\Windows Defender Firewall Properties\Domain Profile\Logging Customize\Size limit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</si>
  <si>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Logging: Log dropped packets' is set to 'Yes'
Path to the setting:
Computer Configuration\Policies\Windows Settings\Security Settings\Windows Defender Firewall with Advanced Security\Windows Defender Firewall with Advanced Security\Windows Defender Firewall Properties\Domain Profile\Logging Customize\Log dropped packets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</si>
  <si>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Domain: Logging: Log successful connections' is set to 'Yes'
Path to the setting:
Computer Configuration\Policies\Windows Settings\Security Settings\Windows Defender Firewall with Advanced Security\Windows Defender Firewall with Advanced Security\Windows Defender Firewall Properties\Domain Profile\Logging Customize\Log successful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</si>
  <si>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Firewall state' is set to 'On (recommended)'
Path to the setting:
Computer Configuration\Policies\Windows Settings\Security Settings\Windows Defender Firewall with Advanced Security\Windows Defender Firewall with Advanced Security\Windows Defender Firewall Properties\Private Profile\Firewall state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</si>
  <si>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Inbound connections' is set to 'Block (default)'
Path to the setting:
Computer Configuration\Policies\Windows Settings\Security Settings\Windows Defender Firewall with Advanced Security\Windows Defender Firewall with Advanced Security\Windows Defender Firewall Properties\Private Profile\Inbound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</si>
  <si>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Settings: Display a notification' is set to 'No'
Path to the setting:
Computer Configuration\Policies\Windows Settings\Security Settings\Windows Defender Firewall with Advanced Security\Windows Defender Firewall with Advanced Security\Windows Defender Firewall Properties\Private Profile\Settings Customize\Display a notification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</si>
  <si>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Logging: Name' is set to '%SystemRoot%\System32\logfiles\firewall\privatefw.log'
Path to the setting:
Computer Configuration\Policies\Windows Settings\Security Settings\Windows Defender Firewall with Advanced Security\Windows Defender Firewall with Advanced Security\Windows Defender Firewall Properties\Private Profile\Logging Customize\Name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</si>
  <si>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Logging: Size limit (KB)' is set to '16,384 KB or greater'
Path to the setting:
Computer Configuration\Policies\Windows Settings\Security Settings\Windows Defender Firewall with Advanced Security\Windows Defender Firewall with Advanced Security\Windows Defender Firewall Properties\Private Profile\Logging Customize\Size limit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</si>
  <si>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Logging: Log dropped packets' is set to 'Yes'
Path to the setting:
Computer Configuration\Policies\Windows Settings\Security Settings\Windows Defender Firewall with Advanced Security\Windows Defender Firewall with Advanced Security\Windows Defender Firewall Properties\Private Profile\Logging Customize\Log dropped packets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</si>
  <si>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Private: Logging: Log successful connections' is set to 'Yes'
Path to the setting:
Computer Configuration\Policies\Windows Settings\Security Settings\Windows Defender Firewall with Advanced Security\Windows Defender Firewall with Advanced Security\Windows Defender Firewall Properties\Private Profile\Logging Customize\Log successful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</si>
  <si>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Firewall state' is set to 'On (recommended)'
Path to the setting:
Computer Configuration\Policies\Windows Settings\Security Settings\Windows Defender Firewall with Advanced Security\Windows Defender Firewall with Advanced Security\Windows Defender Firewall Properties\Public Profile\Firewall state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</si>
  <si>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Inbound connections' is set to 'Block (default)'
Path to the setting:
Computer Configuration\Policies\Windows Settings\Security Settings\Windows Defender Firewall with Advanced Security\Windows Defender Firewall with Advanced Security\Windows Defender Firewall Properties\Public Profile\Inbound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</si>
  <si>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Settings: Display a notification' is set to 'No'
Path to the setting:
Computer Configuration\Policies\Windows Settings\Security Settings\Windows Defender Firewall with Advanced Security\Windows Defender Firewall with Advanced Security\Windows Defender Firewall Properties\Public Profile\Settings Customize\Display a notification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</si>
  <si>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Settings: Apply local firewall rules' is set to 'No'
Path to the setting:
Computer Configuration\Policies\Windows Settings\Security Settings\Windows Defender Firewall with Advanced Security\Windows Defender Firewall with Advanced Security\Windows Defender Firewall Properties\Public Profile\Settings Customize\Apply local firewall rules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</si>
  <si>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Settings: Apply local connection security rules' is set to 'No'
Path to the setting:
Computer Configuration\Policies\Windows Settings\Security Settings\Windows Defender Firewall with Advanced Security\Windows Defender Firewall with Advanced Security\Windows Defender Firewall Properties\Public Profile\Settings Customize\Apply local connection security rules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</si>
  <si>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Logging: Name' is set to '%SystemRoot%\System32\logfiles\firewall\publicfw.log'
Path to the setting:
Computer Configuration\Policies\Windows Settings\Security Settings\Windows Defender Firewall with Advanced Security\Windows Defender Firewall with Advanced Security\Windows Defender Firewall Properties\Public Profile\Logging Customize\Name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</si>
  <si>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Logging: Size limit (KB)' is set to '16,384 KB or greater'
Path to the setting:
Computer Configuration\Policies\Windows Settings\Security Settings\Windows Defender Firewall with Advanced Security\Windows Defender Firewall with Advanced Security\Windows Defender Firewall Properties\Public Profile\Logging Customize\Size limit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</si>
  <si>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Logging: Log dropped packets' is set to 'Yes'
Path to the setting:
Computer Configuration\Policies\Windows Settings\Security Settings\Windows Defender Firewall with Advanced Security\Windows Defender Firewall with Advanced Security\Windows Defender Firewall Properties\Public Profile\Logging Customize\Log dropped packets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</si>
  <si>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'Windows Firewall: Public: Logging: Log successful connections' is set to 'Yes'
Path to the setting:
Computer Configuration\Policies\Windows Settings\Security Settings\Windows Defender Firewall with Advanced Security\Windows Defender Firewall with Advanced Security\Windows Defender Firewall Properties\Public Profile\Logging Customize\Log successful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</si>
  <si>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Credential Validation' is set to 'Success and Failure'
Path to the setting:
Computer Configuration\Policies\Windows Settings\Security Settings\Advanced Audit Policy Configuration\Audit Policies\Account Logon\Audit Credential Validation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</si>
  <si>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Application Group Management' is set to 'Success and Failure'
Path to the setting:
Computer Configuration\Policies\Windows Settings\Security Settings\Advanced Audit Policy Configuration\Audit Policies\Account Management\Audit Application Group Management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</si>
  <si>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Security Group Management' is set to include 'Success'
Path to the setting:
Computer Configuration\Policies\Windows Settings\Security Settings\Advanced Audit Policy Configuration\Audit Policies\Account Management\Audit Security Group Management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</si>
  <si>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User Account Management' is set to 'Success and Failure'
Path to the setting:
Computer Configuration\Policies\Windows Settings\Security Settings\Advanced Audit Policy Configuration\Audit Policies\Account Management\Audit User Account Management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</si>
  <si>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PNP Activity' is set to include 'Success'
Path to the setting:
Computer Configuration\Policies\Windows Settings\Security Settings\Advanced Audit Policy Configuration\Audit Policies\Detailed Tracking\Audit PNP Activity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</si>
  <si>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Process Creation' is set to include 'Success'
Path to the setting:
Computer Configuration\Policies\Windows Settings\Security Settings\Advanced Audit Policy Configuration\Audit Policies\Detailed Tracking\Audit Process Creation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</si>
  <si>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Account Lockout' is set to include 'Failure'
Path to the setting:
Computer Configuration\Policies\Windows Settings\Security Settings\Advanced Audit Policy Configuration\Audit Policies\Logon/Logoff\Audit Account Lockout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</si>
  <si>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Group Membership' is set to include 'Success'
Path to the setting:
Computer Configuration\Policies\Windows Settings\Security Settings\Advanced Audit Policy Configuration\Audit Policies\Logon/Logoff\Audit Group Membership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</si>
  <si>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Logoff' is set to include 'Success'
Path to the setting:
Computer Configuration\Policies\Windows Settings\Security Settings\Advanced Audit Policy Configuration\Audit Policies\Logon/Logoff\Audit Logoff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</si>
  <si>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Logon' is set to 'Success and Failure'
Path to the setting:
Computer Configuration\Policies\Windows Settings\Security Settings\Advanced Audit Policy Configuration\Audit Policies\Logon/Logoff\Audit 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</si>
  <si>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Other Logon/Logoff Events' is set to 'Success and Failure'
Path to the setting:
Computer Configuration\Policies\Windows Settings\Security Settings\Advanced Audit Policy Configuration\Audit Policies\Logon/Logoff\Audit Other Logon/Logoff Events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</si>
  <si>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Special Logon' is set to include 'Success'
Path to the setting:
Computer Configuration\Policies\Windows Settings\Security Settings\Advanced Audit Policy Configuration\Audit Policies\Logon/Logoff\Audit Special 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</si>
  <si>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Detailed File Share' is set to include 'Failure'
Path to the setting:
Computer Configuration\Policies\Windows Settings\Security Settings\Advanced Audit Policy Configuration\Audit Policies\Object Access\Audit Detailed File Share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</si>
  <si>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File Share' is set to 'Success and Failure'
Path to the setting:
Computer Configuration\Policies\Windows Settings\Security Settings\Advanced Audit Policy Configuration\Audit Policies\Object Access\Audit File Share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</si>
  <si>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Other Object Access Events' is set to 'Success and Failure'
Path to the setting:
Computer Configuration\Policies\Windows Settings\Security Settings\Advanced Audit Policy Configuration\Audit Policies\Object Access\Audit Other Object Access Events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</si>
  <si>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Removable Storage' is set to 'Success and Failure'
Path to the setting:
Computer Configuration\Policies\Windows Settings\Security Settings\Advanced Audit Policy Configuration\Audit Policies\Object Access\Audit Removable Storage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</si>
  <si>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Audit Policy Change' is set to include 'Success'
Path to the setting:
Computer Configuration\Policies\Windows Settings\Security Settings\Advanced Audit Policy Configuration\Audit Policies\Policy Change\Audit Audit Policy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</si>
  <si>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Authentication Policy Change' is set to include 'Success'
Path to the setting:
Computer Configuration\Policies\Windows Settings\Security Settings\Advanced Audit Policy Configuration\Audit Policies\Policy Change\Audit Authentication Policy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</si>
  <si>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Authorization Policy Change' is set to include 'Success'
Path to the setting:
Computer Configuration\Policies\Windows Settings\Security Settings\Advanced Audit Policy Configuration\Audit Policies\Policy Change\Audit Authorization Policy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</si>
  <si>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MPSSVC Rule-Level Policy Change' is set to 'Success and Failure'
Path to the setting:
Computer Configuration\Policies\Windows Settings\Security Settings\Advanced Audit Policy Configuration\Audit Policies\Policy Change\Audit MPSSVC Rule-Level Policy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</si>
  <si>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Other Policy Change Events' is set to include 'Failure'
Path to the setting:
Computer Configuration\Policies\Windows Settings\Security Settings\Advanced Audit Policy Configuration\Audit Policies\Policy Change\Audit Other Policy Change Events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</si>
  <si>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Sensitive Privilege Use' is set to 'Success and Failure'
Path to the setting:
Computer Configuration\Policies\Windows Settings\Security Settings\Advanced Audit Policy Configuration\Audit Policies\Privilege Use\Audit Sensitive Privilege Use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</si>
  <si>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IPsec Driver' is set to 'Success and Failure'
Path to the setting:
Computer Configuration\Policies\Windows Settings\Security Settings\Advanced Audit Policy Configuration\Audit Policies\System\Audit IPsec Driver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</si>
  <si>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Other System Events' is set to 'Success and Failure'
Path to the setting:
Computer Configuration\Policies\Windows Settings\Security Settings\Advanced Audit Policy Configuration\Audit Policies\System\Audit Other System Events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</si>
  <si>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Security State Change' is set to include 'Success'
Path to the setting:
Computer Configuration\Policies\Windows Settings\Security Settings\Advanced Audit Policy Configuration\Audit Policies\System\Audit Security State Change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</si>
  <si>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Security System Extension' is set to include 'Success'
Path to the setting:
Computer Configuration\Policies\Windows Settings\Security Settings\Advanced Audit Policy Configuration\Audit Policies\System\Audit Security System Extension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</si>
  <si>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System Integrity' is set to 'Success and Failure'
Path to the setting:
Computer Configuration\Policies\Windows Settings\Security Settings\Advanced Audit Policy Configuration\Audit Policies\System\Audit System Integrity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</si>
  <si>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enabling lock screen camera' is set to 'Enabled'
Path to the setting:
Computer Configuration\Policies\Administrative Templates\Control Panel\Personalization\Prevent enabling lock screen camera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</si>
  <si>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enabling lock screen slide show' is set to 'Enabled'
Path to the setting:
Computer Configuration\Policies\Administrative Templates\Control Panel\Personalization\Prevent enabling lock screen slide show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</si>
  <si>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users to enable online speech recognition services' is set to 'Disabled'
Path to the setting:
Computer Configuration\Policies\Administrative Templates\Control Panel\Regional and Language Options\Allow users to enable online speech recognition services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</si>
  <si>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'Apply UAC restrictions to local accounts on network logons' is set to 'Enabled' (MS only)
Path to the setting:
Computer Configuration\Policies\Administrative Templates\MS Security Guide\Apply UAC restrictions to local accounts on network logons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</si>
  <si>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SMB v1 client driver' is set to 'Enabled: Disable driver (recommended)'
Path to the setting:
Computer Configuration\Policies\Administrative Templates\MS Security Guide\Configure SMB v1 client driver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</si>
  <si>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SMB v1 server' is set to 'Disabled'
Path to the setting:
Computer Configuration\Policies\Administrative Templates\MS Security Guide\Configure SMB v1 server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</si>
  <si>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Certificate Padding' is set to 'Enabled'
Path to the setting:
Computer Configuration\Policies\Administrative Templates\MS Security Guide\Enable Certificate Padding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</si>
  <si>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Structured Exception Handling Overwrite Protection (SEHOP)' is set to 'Enabled'
Path to the setting:
Computer Configuration\Policies\Administrative Templates\MS Security Guide\Enable Structured Exception Handling Overwrite Protection (SEHOP)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</si>
  <si>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'NetBT NodeType configuration' is set to 'Enabled: P-node (recommended)'
Path to the setting:
Computer Configuration\Policies\Administrative Templates\MS Security Guide\NetBT NodeType configuration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</si>
  <si>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'WDigest Authentication' is set to 'Disabled'
Path to the setting:
Computer Configuration\Policies\Administrative Templates\MS Security Guide\WDigest Authentication (disabling may require KB2871997)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</si>
  <si>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(AutoAdminLogon) Enable Automatic Logon' is set to 'Disabled'
Path to the setting:
Computer Configuration\Policies\Administrative Templates\MSS (Legacy)\MSS: (AutoAdminLogon) Enable Automatic 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</si>
  <si>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(DisableIPSourceRouting IPv6) IP source routing protection level' is set to 'Enabled: Highest protection, source routing is completely disabled'
Path to the setting:
Computer Configuration\Policies\Administrative Templates\MSS (Legacy)\MSS: (DisableIPSourceRouting IPv6) IP source routing protection level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</si>
  <si>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(DisableIPSourceRouting) IP source routing protection level' is set to 'Enabled: Highest protection, source routing is completely disabled'
Path to the setting:
Computer Configuration\Policies\Administrative Templates\MSS (Legacy)\MSS: (DisableIPSourceRouting) IP source routing protection level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</si>
  <si>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(EnableICMPRedirect) Allow ICMP redirects to override OSPF generated routes' is set to 'Disabled'
Path to the setting:
Computer Configuration\Policies\Administrative Templates\MSS (Legacy)\MSS: (EnableICMPRedirect) Allow ICMP redirects to override OSPF generated routes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</si>
  <si>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(NoNameReleaseOnDemand) Allow the computer to ignore NetBIOS name release requests except from WINS servers' is set to 'Enabled'
Path to the setting:
Computer Configuration\Policies\Administrative Templates\MSS (Legacy)\MSS: (NoNameReleaseOnDemand) Allow the computer to ignore NetBIOS name release requests except from WINS servers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</si>
  <si>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(SafeDllSearchMode) Enable Safe DLL search mode' is set to 'Enabled'
Path to the setting:
Computer Configuration\Policies\Administrative Templates\MSS (Legacy)\MSS: (SafeDllSearchMode) Enable Safe DLL search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</si>
  <si>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(ScreenSaverGracePeriod) The time in seconds before the screen saver grace period expires' is set to 'Enabled: 5 or fewer seconds'
Path to the setting:
Computer Configuration\Policies\Administrative Templates\MSS (Legacy)\MSS: (ScreenSaverGracePeriod) The time in seconds before the screen saver grace period expires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</si>
  <si>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'MSS: (WarningLevel) Percentage threshold for the security event log at which the system will generate a warning' is set to 'Enabled: 90% or less'
Path to the setting:
Computer Configuration\Policies\Administrative Templates\MSS (Legacy)\MSS: (WarningLevel) Percentage threshold for the security event log at which the system will generate a warning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</si>
  <si>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multicast DNS (mDNS) protocol' is set to 'Disabled'
Path to the setting:
Computer Configuration\Policies\Administrative Templates\Network\DNS Client\Configure multicast DNS (mDNS) protocol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</si>
  <si>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NetBIOS settings' is set to 'Enabled: Disable NetBIOS name resolution on public networks'
Path to the setting:
Computer Configuration\Policies\Administrative Templates\Network\DNS Client\Configure NetBIOS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</si>
  <si>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multicast name resolution' is set to 'Enabled'
Path to the setting:
Computer Configuration\Policies\Administrative Templates\Network\DNS Client\Turn off multicast name resolution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</si>
  <si>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client does not support encryption' is set to 'Enabled'
Path to the setting:
Computer Configuration\Policies\Administrative Templates\Network\Lanman Server\Audit client does not support encryption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</si>
  <si>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client does not support signing' is set to 'Enabled'
Path to the setting:
Computer Configuration\Policies\Administrative Templates\Network\Lanman Server\Audit client does not support signing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</si>
  <si>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insecure guest logon' is set to 'Enabled'
Path to the setting:
Computer Configuration\Policies\Administrative Templates\Network\Lanman Server\Audit insecure guest 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</si>
  <si>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authentication rate limiter' is set to 'Enabled'
Path to the setting:
Computer Configuration\Policies\Administrative Templates\Network\Lanman Server\Enable authentication rate limiter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</si>
  <si>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remote mailslots' is set to 'Disabled'
Path to the setting:
Computer Configuration\Policies\Administrative Templates\Network\Lanman Server\Enable remote mailslots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</si>
  <si>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'Mandate the minimum version of SMB' is set to 'Enabled: 3.1.1'
Path to the setting:
Computer Configuration\Policies\Administrative Templates\Network\Lanman Server\Mandate the minimum version of SMB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</si>
  <si>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'Set authentication rate limiter delay (milliseconds)' is set to 'Enabled: 2000' or more
Path to the setting:
Computer Configuration\Policies\Administrative Templates\Network\Lanman Server\Set authentication rate limiter delay (milliseconds)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</si>
  <si>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insecure guest logon' is set to 'Enabled'
Path to the setting:
Computer Configuration\Policies\Administrative Templates\Network\Lanman Workstation\Audit insecure guest 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</si>
  <si>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server does not support encryption' is set to 'Enabled'
Path to the setting:
Computer Configuration\Policies\Administrative Templates\Network\Lanman Workstation\Audit server does not support encryption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</si>
  <si>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'Audit server does not support signing' is set to 'Enabled'
Path to the setting:
Computer Configuration\Policies\Administrative Templates\Network\Lanman Workstation\Audit server does not support signing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</si>
  <si>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insecure guest logons' is set to 'Disabled'
Path to the setting:
Computer Configuration\Policies\Administrative Templates\Network\Lanman Workstation\Enable insecure guest logons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</si>
  <si>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remote mailslots' is set to 'Disabled'
Path to the setting:
Computer Configuration\Policies\Administrative Templates\Network\Lanman Workstation\Enable remote mailslots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</si>
  <si>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'Mandate the minimum version of SMB' is set to 'Enabled: 3.1.1'
Path to the setting:
Computer Configuration\Policies\Administrative Templates\Network\Lanman Workstation\Mandate the minimum version of SMB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</si>
  <si>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Encryption' is set to 'Enabled'
Path to the setting:
Computer Configuration\Policies\Administrative Templates\Network\Lanman Workstation\Require Encryption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</si>
  <si>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'Prohibit installation and configuration of Network Bridge on your DNS domain network' is set to 'Enabled'
Path to the setting:
Computer Configuration\Policies\Administrative Templates\Network\Network Connections\Prohibit installation and configuration of Network Bridge on your DNS domain network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</si>
  <si>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'Prohibit use of Internet Connection Sharing on your DNS domain network' is set to 'Enabled'
Path to the setting:
Computer Configuration\Policies\Administrative Templates\Network\Network Connections\Prohibit use of Internet Connection Sharing on your DNS domain network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</si>
  <si>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domain users to elevate when setting a network's location' is set to 'Enabled'
Path to the setting:
Computer Configuration\Policies\Administrative Templates\Network\Network Connections\Require domain users to elevate when setting a network's location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</si>
  <si>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'Hardened UNC Paths' is set to 'Enabled, with "Require Mutual Authentication", "Require Integrity", and “Require Privacy” set for all NETLOGON and SYSVOL shares'
Path to the setting:
Computer Configuration\Policies\Administrative Templates\Network\Network Provider\Hardened UNC Paths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</si>
  <si>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'Minimize the number of simultaneous connections to the Internet or a Windows Domain' is set to 'Enabled: 3 = Prevent Wi-Fi when on Ethernet'
Path to the setting:
Computer Configuration\Policies\Administrative Templates\Network\Windows Connection Manager\Minimize the number of simultaneous connections to the Internet or a Windows Domain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</si>
  <si>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Redirection Guard' is set to 'Enabled: Redirection Guard Enabled'
Path to the setting:
Computer Configuration\Policies\Administrative Templates\Printers\Configure Redirection Guard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</si>
  <si>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connection settings: Protocol to use for outgoing RPC connections' is set to 'Enabled: RPC over TCP'
Path to the setting:
Computer Configuration\Policies\Administrative Templates\Printers\Configure RPC connection settings: Protocol to use for outgoing RPC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</si>
  <si>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connection settings: Use authentication for outgoing RPC connections' is set to 'Enabled: Default'
Path to the setting:
Computer Configuration\Policies\Administrative Templates\Printers\Configure RPC connection settings: Use authentication for outgoing RPC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</si>
  <si>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listener settings: Protocols to allow for incoming RPC connections' is set to 'Enabled: RPC over TCP'
Path to the setting:
Computer Configuration\Policies\Administrative Templates\Printers\Configure RPC listener settings: Configure protocol options for incoming RPC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</si>
  <si>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listener settings: Authentication protocol to use for incoming RPC connections:' is set to 'Enabled: Negotiate' or higher
Path to the setting:
Computer Configuration\Policies\Administrative Templates\Printers\Configure RPC listener settings: Configure protocol options for incoming RPC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</si>
  <si>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over TCP port' is set to 'Enabled: 0'
Path to the setting:
Computer Configuration\Policies\Administrative Templates\Printers\Configure RPC over TCP port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</si>
  <si>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RPC packet level privacy setting for incoming connections' is set to 'Enabled'
Path to the setting:
Computer Configuration\Policies\Administrative Templates\MS Security Guide\Configure RPC packet level privacy setting for incoming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</si>
  <si>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'Limits print driver installation to Administrators' is set to 'Enabled'
Path to the setting:
Computer Configuration\Policies\Administrative Templates\Printers\Limits print driver installation to Administrators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</si>
  <si>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'Manage processing of Queue-specific files' is set to 'Enabled: Limit Queue-specific files to Color profiles'
Path to the setting:
Computer Configuration\Policies\Administrative Templates\Printers\Manage processing of Queue-specific files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</si>
  <si>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'Point and Print Restrictions: When installing drivers for a new connection' is set to 'Enabled: Show warning and elevation prompt'
Path to the setting:
Computer Configuration\Policies\Administrative Templates\Printers\Point and Print Restrictions: When installing drivers for a new connection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</si>
  <si>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'Point and Print Restrictions: When updating drivers for an existing connection' is set to 'Enabled: Show warning and elevation prompt'
Path to the setting:
Computer Configuration\Policies\Administrative Templates\Printers\Point and Print Restrictions: When updating drivers for an existing connection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</si>
  <si>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'Include command line in process creation events' is set to 'Enabled'
Path to the setting:
Computer Configuration\Policies\Administrative Templates\System\Audit Process Creation\Include command line in process creation events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</si>
  <si>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'Encryption Oracle Remediation' is set to 'Enabled: Force Updated Clients'
Path to the setting:
Computer Configuration\Policies\Administrative Templates\System\Credentials Delegation\Encryption Oracle Remediation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</si>
  <si>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'Remote host allows delegation of non-exportable credentials' is set to 'Enabled'
Path to the setting:
Computer Configuration\Policies\Administrative Templates\System\Credentials Delegation\Remote host allows delegation of non-exportable credentials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</si>
  <si>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device metadata retrieval from the Internet' is set to 'Enabled'
Path to the setting:
Computer Configuration\Policies\Administrative Templates\System\Device Installation\Prevent device metadata retrieval from the Internet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</si>
  <si>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'Boot-Start Driver Initialization Policy' is set to 'Enabled: Good, unknown and bad but critical'
Path to the setting:
Computer Configuration\Policies\Administrative Templates\System\Early Launch Antimalware\Boot-Start Driver Initialization Policy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</si>
  <si>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registry policy processing: Do not apply during periodic background processing' is set to 'Enabled: FALSE'
Path to the setting:
Computer Configuration\Policies\Administrative Templates\System\Group Policy\Configure registry policy processing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</si>
  <si>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registry policy processing: Process even if the Group Policy objects have not changed' is set to 'Enabled: TRUE'
Path to the setting:
Computer Configuration\Policies\Administrative Templates\System\Group Policy\Configure registry policy processing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</si>
  <si>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security policy processing: Do not apply during periodic background processing' is set to 'Enabled: FALSE'
Path to the setting:
Computer Configuration\Policies\Administrative Templates\System\Group Policy\Configure security policy processing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</si>
  <si>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security policy processing: Process even if the Group Policy objects have not changed' is set to 'Enabled: TRUE'
Path to the setting:
Computer Configuration\Policies\Administrative Templates\System\Group Policy\Configure security policy processing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</si>
  <si>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'Continue experiences on this device' is set to 'Disabled'
Path to the setting:
Computer Configuration\Policies\Administrative Templates\System\Group Policy\Continue experiences on this device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</si>
  <si>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background refresh of Group Policy' is set to 'Disabled'
Path to the setting:
Computer Configuration\Policies\Administrative Templates\System\Group Policy\Turn off background refresh of Group Policy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</si>
  <si>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downloading of print drivers over HTTP' is set to 'Enabled'
Path to the setting:
Computer Configuration\Policies\Administrative Templates\System\Internet Communication Management\Internet Communication settings\Turn off downloading of print drivers over HTTP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</si>
  <si>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Internet download for Web publishing and online ordering wizards' is set to 'Enabled'
Path to the setting:
Computer Configuration\Policies\Administrative Templates\System\Internet Communication Management\Internet Communication settings\Turn off Internet download for Web publishing and online ordering wizards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</si>
  <si>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'Enumeration policy for external devices incompatible with Kernel DMA Protection' is set to 'Enabled: Block All'
Path to the setting:
Computer Configuration\Policies\Administrative Templates\System\Kernel DMA Protection\Enumeration policy for external devices incompatible with Kernel DMA Protection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</si>
  <si>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password backup directory' is set to 'Enabled: Active Directory' or 'Enabled: Azure Active Directory'
Path to the setting:
Computer Configuration\Policies\Administrative Templates\System\LAPS\Configure password backup directory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</si>
  <si>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allow password expiration time longer than required by policy' is set to 'Enabled'
Path to the setting:
Computer Configuration\Policies\Administrative Templates\System\LAPS\Do not allow password expiration time longer than required by policy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</si>
  <si>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password encryption' is set to 'Enabled'
Path to the setting:
Computer Configuration\Policies\Administrative Templates\System\LAPS\Enable password encryption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</si>
  <si>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'Password Settings: Password Complexity' is set to 'Enabled: Large letters + small letters + numbers + special characters'
Path to the setting:
Computer Configuration\Policies\Administrative Templates\System\LAPS\Password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</si>
  <si>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'Password Settings: Password Length' is set to 'Enabled: 15 or more'
Path to the setting:
Computer Configuration\Policies\Administrative Templates\System\LAPS\Password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</si>
  <si>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'Password Settings: Password Age (Days)' is set to 'Enabled: 30 or fewer'
Path to the setting:
Computer Configuration\Policies\Administrative Templates\System\LAPS\Password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</si>
  <si>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'Post-authentication actions: Grace period (hours)' is set to 'Enabled: 8 or fewer hours, but not 0'
Path to the setting:
Computer Configuration\Policies\Administrative Templates\System\LAPS\Post-authentication actions: Grace period (hours)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</si>
  <si>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'Post-authentication actions: Actions' is set to 'Enabled: Reset the password and logoff the managed account' or higher
Path to the setting:
Computer Configuration\Policies\Administrative Templates\System\LAPS\Post-authentication actions: Actions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</si>
  <si>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Custom SSPs and APs to be loaded into LSASS' is set to 'Disabled'
Path to the setting:
Computer Configuration\Policies\Administrative Templates\System\Local Security Authority\Allow Custom SSPs and APs to be loaded into LSASS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</si>
  <si>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'Block user from showing account details on sign-in' is set to 'Enabled'
Path to the setting:
Computer Configuration\Policies\Administrative Templates\System\Logon\Block user from showing account details on sign-in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</si>
  <si>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display network selection UI' is set to 'Enabled'
Path to the setting:
Computer Configuration\Policies\Administrative Templates\System\Logon\Do not display network selection UI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</si>
  <si>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enumerate connected users on domain-joined computers' is set to 'Enabled'
Path to the setting:
Computer Configuration\Policies\Administrative Templates\System\Logon\Do not enumerate connected users on domain-joined computers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</si>
  <si>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'Enumerate local users on domain-joined computers' is set to 'Disabled' (MS only)
Path to the setting:
Computer Configuration\Policies\Administrative Templates\System\Logon\Enumerate local users on domain-joined computers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</si>
  <si>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app notifications on the lock screen' is set to 'Enabled'
Path to the setting:
Computer Configuration\Policies\Administrative Templates\System\Logon\Turn off app notifications on the lock screen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</si>
  <si>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picture password sign-in' is set to 'Enabled'
Path to the setting:
Computer Configuration\Policies\Administrative Templates\System\Logon\Turn off picture password sign-in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</si>
  <si>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on convenience PIN sign-in' is set to 'Disabled'
Path to the setting:
Computer Configuration\Policies\Administrative Templates\System\Logon\Turn on convenience PIN sign-in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</si>
  <si>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'Block NetBIOS-based discovery for domain controller location' is set to 'Enabled'
Path to the setting:
Computer Configuration\Policies\Administrative Templates\System\Net Logon\DC Locator DNS Records\Block NetBIOS-based discovery for domain controller location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</si>
  <si>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a password when a computer wakes (on battery)' is set to 'Enabled'
Path to the setting:
Computer Configuration\Policies\Administrative Templates\System\Power Management\Sleep Settings\Require a password when a computer wakes (on battery)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</si>
  <si>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a password when a computer wakes (plugged in)' is set to 'Enabled'
Path to the setting:
Computer Configuration\Policies\Administrative Templates\System\Power Management\Sleep Settings\Require a password when a computer wakes (plugged in)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</si>
  <si>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Offer Remote Assistance' is set to 'Disabled'
Path to the setting:
Computer Configuration\Policies\Administrative Templates\System\Remote Assistance\Configure Offer Remote Assistance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</si>
  <si>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Solicited Remote Assistance' is set to 'Disabled'
Path to the setting:
Computer Configuration\Policies\Administrative Templates\System\Remote Assistance\Configure Solicited Remote Assistance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</si>
  <si>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RPC Endpoint Mapper Client Authentication' is set to 'Enabled' (MS only)
Path to the setting:
Computer Configuration\Policies\Administrative Templates\System\Remote Procedure Call\Enable RPC Endpoint Mapper Client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</si>
  <si>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SAM change password RPC methods policy' is set to 'Enabled: Block all change password RPC methods' (MS only)
Path to the setting:
Computer Configuration\Policies\Administrative Templates\System\Security Account Manager\Configure SAM change password RPC methods policy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</si>
  <si>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Windows NTP Client' is set to 'Enabled'
Path to the setting:
Computer Configuration\Policies\Administrative Templates\System\Windows Time Service\Time Providers\Enable Windows NTP Client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</si>
  <si>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Windows NTP Server' is set to 'Disabled' (MS only)
Path to the setting:
Computer Configuration\Policies\Administrative Templates\System\Windows Time Service\Time Providers\Enable Windows NTP Server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</si>
  <si>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'Not allow per-user unsigned packages to install by default (requires explicitly allow per install)' is set to 'Enabled'
Path to the setting:
Computer Configuration\Policies\Administrative Templates\Windows Components\App Package Deployment\Not allow per-user unsigned packages to install by default (requires explicitly allow per install)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</si>
  <si>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Microsoft accounts to be optional' is set to 'Enabled'
Path to the setting:
Computer Configuration\Policies\Administrative Templates\Windows Components\App runtime\Allow Microsoft accounts to be optional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</si>
  <si>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'Disallow Autoplay for non-volume devices' is set to 'Enabled'
Path to the setting:
Computer Configuration\Policies\Administrative Templates\Windows Components\AutoPlay Policies\Disallow Autoplay for non-volume devices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</si>
  <si>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'Set the default behavior for AutoRun' is set to 'Enabled: Do not execute any autorun commands'
Path to the setting:
Computer Configuration\Policies\Administrative Templates\Windows Components\AutoPlay Policies\Set the default behavior for AutoRun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</si>
  <si>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Autoplay' is set to 'Enabled: All drives'
Path to the setting:
Computer Configuration\Policies\Administrative Templates\Windows Components\AutoPlay Policies\Turn off Autoplay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</si>
  <si>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enhanced anti-spoofing' is set to 'Enabled'
Path to the setting:
Computer Configuration\Policies\Administrative Templates\Windows Components\Biometrics\Facial Features\Configure enhanced anti-spoofing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</si>
  <si>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cloud consumer account state content' is set to 'Enabled'
Path to the setting:
Computer Configuration\Policies\Administrative Templates\Windows Components\Cloud Content\Turn off cloud consumer account state content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</si>
  <si>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Microsoft consumer experiences' is set to 'Enabled'
Path to the setting:
Computer Configuration\Policies\Administrative Templates\Windows Components\Cloud Content\Turn off Microsoft consumer experiences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</si>
  <si>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pin for pairing' is set to 'Enabled: First Time' OR 'Enabled: Always'
Path to the setting:
Computer Configuration\Policies\Administrative Templates\Windows Components\Connect\Require pin for pairing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</si>
  <si>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display the password reveal button' is set to 'Enabled'
Path to the setting:
Computer Configuration\Policies\Administrative Templates\Windows Components\Credential User Interface\Do not display the password reveal button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</si>
  <si>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'Enumerate administrator accounts on elevation' is set to 'Disabled'
Path to the setting:
Computer Configuration\Policies\Administrative Templates\Windows Components\Credential User Interface\Enumerate administrator accounts on elevation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</si>
  <si>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Diagnostic Data' is set to 'Enabled: Diagnostic data off (not recommended)' or 'Enabled: Send required diagnostic data'
Path to the setting:
Computer Configuration\Policies\Administrative Templates\Windows Components\Data Collection and Preview Builds\Allow Diagnostic Data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</si>
  <si>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'Disable OneSettings Downloads' is set to 'Enabled'
Path to the setting:
Computer Configuration\Policies\Administrative Templates\Windows Components\Data Collection and Preview Builds\Disable OneSettings Downloads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</si>
  <si>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show feedback notifications' is set to 'Enabled'
Path to the setting:
Computer Configuration\Policies\Administrative Templates\Windows Components\Data Collection and Preview Builds\Do not show feedback notifications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</si>
  <si>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OneSettings Auditing' is set to 'Enabled'
Path to the setting:
Computer Configuration\Policies\Administrative Templates\Windows Components\Data Collection and Preview Builds\Enable OneSettings Auditing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</si>
  <si>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'Limit Diagnostic Log Collection' is set to 'Enabled'
Path to the setting:
Computer Configuration\Policies\Administrative Templates\Windows Components\Data Collection and Preview Builds\Limit Diagnostic Log Collection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</si>
  <si>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'Limit Dump Collection' is set to 'Enabled'
Path to the setting:
Computer Configuration\Policies\Administrative Templates\Windows Components\Data Collection and Preview Builds\Limit Dump Collection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</si>
  <si>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App Installer Experimental Features' is set to 'Disabled'
Path to the setting:
Computer Configuration\Policies\Administrative Templates\Windows Components\Desktop App Installer\Enable App Installer Experimental Features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</si>
  <si>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App Installer Hash Override' is set to 'Disabled'
Path to the setting:
Computer Configuration\Policies\Administrative Templates\Windows Components\Desktop App Installer\Enable App Installer Hash Override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</si>
  <si>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App Installer Local Archive Malware Scan Override' is set to 'Disabled'
Path to the setting:
Computer Configuration\Policies\Administrative Templates\Windows Components\Desktop App Installer\Enable App Installer Local Archive Malware Scan Override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</si>
  <si>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App Installer ms-appinstaller protocol' is set to 'Disabled'
Path to the setting:
Computer Configuration\Policies\Administrative Templates\Windows Components\Desktop App Installer\Enable App Installer ms-appinstaller protocol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</si>
  <si>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App Installer Microsoft Store Source Certificate Validation Bypass' is set to 'Disabled'
Path to the setting:
Computer Configuration\Policies\Administrative Templates\Windows Components\Enable App Installer Microsoft Store Source Certificate Validation Bypass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</si>
  <si>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'Application: Control Event Log behavior when the log file reaches its maximum size' is set to 'Disabled'
Path to the setting:
Computer Configuration\Policies\Administrative Templates\Windows Components\Event Log Service\Application\Control Event Log behavior when the log file reaches its maximum size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</si>
  <si>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'Application: Specify the maximum log file size (KB)' is set to 'Enabled: 32,768 or greater'
Path to the setting:
Computer Configuration\Policies\Administrative Templates\Windows Components\Event Log Service\Application\Specify the maximum log file size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</si>
  <si>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'Security: Control Event Log behavior when the log file reaches its maximum size' is set to 'Disabled'
Path to the setting:
Computer Configuration\Policies\Administrative Templates\Windows Components\Event Log Service\Security\Control Event Log behavior when the log file reaches its maximum size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</si>
  <si>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'Security: Specify the maximum log file size (KB)' is set to 'Enabled: 196,608 or greater'
Path to the setting:
Computer Configuration\Policies\Administrative Templates\Windows Components\Event Log Service\Security\Specify the maximum log file size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</si>
  <si>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'Setup: Control Event Log behavior when the log file reaches its maximum size' is set to 'Disabled'
Path to the setting:
Computer Configuration\Policies\Administrative Templates\Windows Components\Event Log Service\Setup\Control Event Log behavior when the log file reaches its maximum size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</si>
  <si>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'Setup: Specify the maximum log file size (KB)' is set to 'Enabled: 32,768 or greater'
Path to the setting:
Computer Configuration\Policies\Administrative Templates\Windows Components\Event Log Service\Setup\Specify the maximum log file size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</si>
  <si>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'System: Control Event Log behavior when the log file reaches its maximum size' is set to 'Disabled'
Path to the setting:
Computer Configuration\Policies\Administrative Templates\Windows Components\Event Log Service\System\Control Event Log behavior when the log file reaches its maximum size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</si>
  <si>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'System: Specify the maximum log file size (KB)' is set to 'Enabled: 32,768 or greater'
Path to the setting:
Computer Configuration\Policies\Administrative Templates\Windows Components\Event Log Service\System\Specify the maximum log file size (KB)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</si>
  <si>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apply the Mark of the Web tag to files copied from insecure sources' is set to 'Disabled'
Path to the setting:
Computer Configuration\Policies\Administrative Templates\Windows Components\File Explorer\Do not apply the Mark of the Web tag to files copied from insecure sources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</si>
  <si>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Data Execution Prevention for Explorer' is set to 'Disabled'
Path to the setting:
Computer Configuration\Policies\Administrative Templates\Windows Components\File Explorer\Turn off Data Execution Prevention for Explorer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</si>
  <si>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heap termination on corruption' is set to 'Disabled'
Path to the setting:
Computer Configuration\Policies\Administrative Templates\Windows Components\File Explorer\Turn off heap termination on corruption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</si>
  <si>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shell protocol protected mode' is set to 'Disabled'
Path to the setting:
Computer Configuration\Policies\Administrative Templates\Windows Components\File Explorer\Turn off shell protocol protected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</si>
  <si>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'Block all consumer Microsoft account user authentication' is set to 'Enabled'
Path to the setting:
Computer Configuration\Policies\Administrative Templates\Windows Components\Microsoft accounts\Block all consumer Microsoft account user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</si>
  <si>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detection for potentially unwanted applications' is set to 'Enabled: Block'
Path to the setting:
Computer Configuration\Policies\Administrative Templates\Windows Components\Microsoft Defender Antivirus\Configure detection for potentially unwanted applications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</si>
  <si>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'Control whether exclusions are visible to local users' is set to 'Enabled'
Path to the setting:
Computer Configuration\Policies\Administrative Templates\Windows Components\Microsoft Defender Antivirus\Control whether exclusions are visible to local users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</si>
  <si>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EDR in block mode' is set to 'Enabled'
Path to the setting:
Computer Configuration\Policies\Administrative Templates\Windows Components\Microsoft Defender Antivirus\Features\Enable EDR in block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</si>
  <si>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local setting override for reporting to Microsoft MAPS' is set to 'Disabled'
Path to the setting:
Computer Configuration\Policies\Administrative Templates\Windows Components\Microsoft Defender Antivirus\MAPS\Configure local setting override for reporting to Microsoft MAPS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</si>
  <si>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Attack Surface Reduction rules' is set to 'Enabled'
Path to the setting:
Computer Configuration\Policies\Administrative Templates\Windows Components\Microsoft Defender Antivirus\Microsoft Defender Exploit Guard\Attack Surface Reduction\Configure Attack Surface Reduction rules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</si>
  <si>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Attack Surface Reduction rules: Set the state for each ASR rule' is configured
Path to the setting:
Computer Configuration\Policies\Administrative Templates\Windows Components\Microsoft Defender Antivirus\Microsoft Defender Exploit Guard\Attack Surface Reduction\Configure Attack Surface Reduction rules: Set the state for each ASR rule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</si>
  <si>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users and apps from accessing dangerous websites' is set to 'Enabled: Block'
Path to the setting:
Computer Configuration\Policies\Administrative Templates\Windows Components\Microsoft Defender Antivirus\Microsoft Defender Exploit Guard\Network Protection\Prevent users and apps from accessing dangerous websites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</si>
  <si>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'Enable file hash computation feature' is set to 'Enabled'
Path to the setting:
Computer Configuration\Policies\Administrative Templates\Windows Components\Microsoft Defender Antivirus\MpEngine\Enable file hash computation feature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</si>
  <si>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real-time protection and Security Intelligence Updates during OOBE' is set to 'Enabled'
Path to the setting:
Computer Configuration\Policies\Administrative Templates\Windows Components\Microsoft Defender Antivirus\Real-Time Protection\Configure real-time protection and Security Intelligence Updates during OOBE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</si>
  <si>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'Scan all downloaded files and attachments' is set to 'Enabled'
Path to the setting:
Computer Configuration\Policies\Administrative Templates\Windows Components\Microsoft Defender Antivirus\Real-Time Protection\Scan all downloaded files and attachments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</si>
  <si>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real-time protection' is set to 'Disabled'
Path to the setting:
Computer Configuration\Policies\Administrative Templates\Windows Components\Microsoft Defender Antivirus\Real-Time Protection\Turn off real-time protection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</si>
  <si>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on behavior monitoring' is set to 'Enabled'
Path to the setting:
Computer Configuration\Policies\Administrative Templates\Windows Components\Microsoft Defender Antivirus\Real-Time Protection\Turn on behavior monitoring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</si>
  <si>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on script scanning' is set to 'Enabled'
Path to the setting:
Computer Configuration\Policies\Administrative Templates\Windows Components\Microsoft Defender Antivirus\Real-Time Protection\Turn on script scanning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</si>
  <si>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Remote Encryption Protection Mode' is set to 'Enabled: Audit' or higher
Path to the setting:
Computer Configuration\Policies\Administrative Templates\Windows Components\Microsoft Defender Antivirus\Remediation\Behavioral Network Blocks\Brute-Force Protection\Configure Remote Encryption Protection Mode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</si>
  <si>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'Scan excluded files and directories during quick scans' is set to 'Enabled: 1'
Path to the setting:
Computer Configuration\Policies\Administrative Templates\Windows Components\Microsoft Defender Antivirus\Scan\Scan excluded files and directories during quick scans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</si>
  <si>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'Scan packed executables' is set to 'Enabled'
Path to the setting:
Computer Configuration\Policies\Administrative Templates\Windows Components\Microsoft Defender Antivirus\Scan\Scan packed executables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</si>
  <si>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'Scan removable drives' is set to 'Enabled'
Path to the setting:
Computer Configuration\Policies\Administrative Templates\Windows Components\Microsoft Defender Antivirus\Scan\Scan removable drives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</si>
  <si>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'Trigger a quick scan after X days without any scans' is set to 'Enabled: 7'
Path to the setting:
Computer Configuration\Policies\Administrative Templates\Windows Components\Microsoft Defender Antivirus\Scan\Trigger a quick scan after X days without any scans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</si>
  <si>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on e-mail scanning' is set to 'Enabled'
Path to the setting:
Computer Configuration\Policies\Administrative Templates\Windows Components\Microsoft Defender Antivirus\Scan\Turn on e-mail scanning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</si>
  <si>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the usage of OneDrive for file storage' is set to 'Enabled'
Path to the setting:
Computer Configuration\Policies\Administrative Templates\Windows Components\OneDrive\Prevent the usage of OneDrive for file storage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</si>
  <si>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allow passwords to be saved' is set to 'Enabled'
Path to the setting:
Computer Configuration\Policies\Administrative Templates\Windows Components\Remote Desktop Services\Remote Desktop Connection Client\Do not allow passwords to be saved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</si>
  <si>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allow drive redirection' is set to 'Enabled'
Path to the setting:
Computer Configuration\Policies\Administrative Templates\Windows Components\Remote Desktop Services\Remote Desktop Session Host\Device and Resource Redirection\Do not allow drive redirection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</si>
  <si>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'Always prompt for password upon connection' is set to 'Enabled'
Path to the setting:
Computer Configuration\Policies\Administrative Templates\Windows Components\Remote Desktop Services\Remote Desktop Session Host\Security\Always prompt for password upon connection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</si>
  <si>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secure RPC communication' is set to 'Enabled'
Path to the setting:
Computer Configuration\Policies\Administrative Templates\Windows Components\Remote Desktop Services\Remote Desktop Session Host\Security\Require secure RPC communication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</si>
  <si>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use of specific security layer for remote (RDP) connections' is set to 'Enabled: SSL'
Path to the setting:
Computer Configuration\Policies\Administrative Templates\Windows Components\Remote Desktop Services\Remote Desktop Session Host\Security\Require use of specific security layer for remote (RDP) connections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</si>
  <si>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'Require user authentication for remote connections by using Network Level Authentication' is set to 'Enabled'
Path to the setting:
Computer Configuration\Policies\Administrative Templates\Windows Components\Remote Desktop Services\Remote Desktop Session Host\Security\Require user authentication for remote connections by using Network Level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</si>
  <si>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'Set client connection encryption level' is set to 'Enabled: High Level'
Path to the setting:
Computer Configuration\Policies\Administrative Templates\Windows Components\Remote Desktop Services\Remote Desktop Session Host\Security\Set client connection encryption level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</si>
  <si>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delete temp folders upon exit' is set to 'Disabled'
Path to the setting:
Computer Configuration\Policies\Administrative Templates\Windows Components\Remote Desktop Services\Remote Desktop Session Host\Temporary Folders\Do not delete temp folders upon exit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</si>
  <si>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use temporary folders per session' is set to 'Disabled'
Path to the setting:
Computer Configuration\Policies\Administrative Templates\Windows Components\Remote Desktop Services\Remote Desktop Session Host\Temporary Folders\Do not use temporary folders per session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</si>
  <si>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downloading of enclosures' is set to 'Enabled'
Path to the setting:
Computer Configuration\Policies\Administrative Templates\Windows Components\RSS Feeds\Prevent downloading of enclosures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</si>
  <si>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on Basic feed authentication over HTTP' is set to 'Disabled'
Path to the setting:
Computer Configuration\Administrative Templates\Windows Components\RSS Feeds\Turn on Basic feed authentication over HTTP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</si>
  <si>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indexing of encrypted files' is set to 'Disabled'
Path to the setting:
Computer Configuration\Policies\Administrative Templates\Windows Components\Search\Allow indexing of encrypted files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</si>
  <si>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Windows Defender SmartScreen' is set to 'Enabled: Warn and prevent bypass'
Path to the setting:
Computer Configuration\Policies\Administrative Templates\Windows Components\Windows Defender SmartScreen\Explorer\Configure Windows Defender SmartScreen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</si>
  <si>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Windows Ink Workspace' is set to 'Enabled: On, but disallow access above lock' OR 'Enabled: Disabled'
Path to the setting:
Computer Configuration\Policies\Administrative Templates\Windows Components\Windows Ink Workspace\Allow Windows Ink Workspace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</si>
  <si>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user control over installs' is set to 'Disabled'
Path to the setting:
Computer Configuration\Policies\Administrative Templates\Windows Components\Windows Installer\Allow user control over installs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</si>
  <si>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'Always install with elevated privileges' is set to 'Disabled'
Path to the setting:
Computer Configuration\Policies\Administrative Templates\Windows Components\Windows Installer\Always install with elevated privileges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</si>
  <si>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the transmission of the user's password in the content of MPR notifications sent by winlogon.' is set to 'Disabled'
Path to the setting:
Computer Configuration\Policies\Administrative Templates\Windows Components\Windows Logon Options\Configure the transmission of the user's password in the content of MPR notifications sent by winlogon.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</si>
  <si>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'Sign-in and lock last interactive user automatically after a restart' is set to 'Disabled'
Path to the setting:
Computer Configuration\Policies\Administrative Templates\Windows Components\Windows Logon Options\Sign-in and lock last interactive user automatically after a restart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</si>
  <si>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Basic authentication' is set to 'Disabled'
Path to the setting:
Computer Configuration\Policies\Administrative Templates\Windows Components\Windows Remote Management (WinRM)\WinRM Client\Allow Basic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</si>
  <si>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unencrypted traffic' is set to 'Disabled'
Path to the setting:
Computer Configuration\Policies\Administrative Templates\Windows Components\Windows Remote Management (WinRM)\WinRM Client\Allow unencrypted traffic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</si>
  <si>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'Disallow Digest authentication' is set to 'Enabled'
Path to the setting:
Computer Configuration\Policies\Administrative Templates\Windows Components\Windows Remote Management (WinRM)\WinRM Client\Disallow Digest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</si>
  <si>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Basic authentication' is set to 'Disabled'
Path to the setting:
Computer Configuration\Policies\Administrative Templates\Windows Components\Windows Remote Management (WinRM)\WinRM Service\Allow Basic authentication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</si>
  <si>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'Allow unencrypted traffic' is set to 'Disabled'
Path to the setting:
Computer Configuration\Policies\Administrative Templates\Windows Components\Windows Remote Management (WinRM)\WinRM Service\Allow unencrypted traffic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</si>
  <si>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'Disallow WinRM from storing RunAs credentials' is set to 'Enabled'
Path to the setting:
Computer Configuration\Policies\Administrative Templates\Windows Components\Windows Remote Management (WinRM)\WinRM Service\Disallow WinRM from storing RunAs credentials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</si>
  <si>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users from modifying settings' is set to 'Enabled'
Path to the setting:
Computer Configuration\Policies\Administrative Templates\Windows Components\Windows Security\App and browser protection\Prevent users from modifying settings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</si>
  <si>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'No auto-restart with logged on users for scheduled automatic updates installations' is set to 'Disabled'
Path to the setting:
Computer Configuration\Policies\Administrative Templates\Windows Components\Windows Update\Legacy Policies\No auto-restart with logged on users for scheduled automatic updates installations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</si>
  <si>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Automatic Updates' is set to 'Enabled'
Path to the setting:
Computer Configuration\Policies\Administrative Templates\Windows Components\Windows Update\Manage end user experience\Configure Automatic Updates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</si>
  <si>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Automatic Updates: Scheduled install day' is set to '0 - Every day'
Path to the setting:
Computer Configuration\Policies\Administrative Templates\Windows Components\Windows Update\Manage end user experience\Configure Automatic Updates: Scheduled install day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</si>
  <si>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'Manage preview builds' is set to 'Disabled'
Path to the setting:
Computer Configuration\Policies\Administrative Templates\Windows Components\Windows Update\Manage updates offered from Windows Update\Manage preview builds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</si>
  <si>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'Select when Preview Builds and Feature Updates are received' is set to 'Enabled: 180 or more days'
Path to the setting:
Computer Configuration\Policies\Administrative Templates\Windows Components\Windows Update\Manage updates offered from Windows Update\Select when Preview Builds and Feature Updates are received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</si>
  <si>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'Select when Quality Updates are received' is set to 'Enabled: 0 days'
Path to the setting:
Computer Configuration\Policies\Administrative Templates\Windows Components\Windows Update\Manage updates offered from Windows Update\Select when Quality Updates are received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</si>
  <si>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toast notifications on the lock screen' is set to 'Enabled'
Path to the setting:
User Configuration\Policies\Administrative Templates\Start Menu and Taskbar\Notifications\Turn off toast notifications on the lock screen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</si>
  <si>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preserve zone information in file attachments' is set to 'Disabled'
Path to the setting:
User Configuration\Policies\Administrative Templates\Windows Components\Attachment Manager\Do not preserve zone information in file attachments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</si>
  <si>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'Notify antivirus programs when opening attachments' is set to 'Enabled'
Path to the setting:
User Configuration\Policies\Administrative Templates\Windows Components\Attachment Manager\Notify antivirus programs when opening attachments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</si>
  <si>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'Configure Windows spotlight on lock screen' is set to 'Disabled'
Path to the setting:
User Configuration\Policies\Administrative Templates\Windows Components\Cloud Content\Configure Windows spotlight on lock screen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</si>
  <si>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'Do not suggest third-party content in Windows spotlight' is set to 'Enabled'
Path to the setting:
User Configuration\Policies\Administrative Templates\Windows Components\Cloud Content\Do not suggest third-party content in Windows spotlight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</si>
  <si>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'Turn off Spotlight collection on Desktop' is set to 'Enabled'
Path to the setting:
User Configuration\Policies\Administrative Templates\Windows Components\Cloud Content\Turn off Spotlight collection on Desktop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</si>
  <si>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'Prevent users from sharing files within their profile.' is set to 'Enabled'
Path to the setting:
User Configuration\Policies\Administrative Templates\Windows Components\Network Sharing\Prevent users from sharing files within their profile.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</si>
  <si>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'Always install with elevated privileges' is set to 'Disabled'
Path to the setting:
User Configuration\Policies\Administrative Templates\Windows Components\Windows Installer\Always install with elevated privileges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</si>
  <si>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'Microsoft network server: Amount of idle time required before suspending session' is set to '30 or fewer minute(s)'
Path to the setting:
Computer Configuration\Policies\Windows Settings\Security Settings\Local Policies\Security Options\Microsoft network server: Amount of idle time required before suspending session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</si>
  <si>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'Account lockout threshold' is set to '3 or fewer invalid logon attempt(s), but not 0'
Path to the setting:
Computer Configuration\Policies\Windows Settings\Security Settings\Account Policies\Account Lockout Policy\Account lockout threshold
</t>
  </si>
  <si>
    <t>AC-7</t>
  </si>
  <si>
    <t>Unsuccessful Logon Attempts</t>
  </si>
  <si>
    <t xml:space="preserve">Microsoft Windows Server 2025 for a system that receives, stores, processes or transmits Federal Tax Information (FTI). </t>
  </si>
  <si>
    <t>HSC15:Encryption capabilities do not meet FIPS 140-2 requirements</t>
  </si>
  <si>
    <t>HAU22:Content of audit records is not sufficient</t>
  </si>
  <si>
    <t>HCP5:Backup data is not adequately protected</t>
  </si>
  <si>
    <t>HAU23:Audit storage capacity threshold has not been defined</t>
  </si>
  <si>
    <t>HAU17:Audit logs do not capture sufficient auditable events</t>
  </si>
  <si>
    <t>HSI17:Antivirus is not configured appropriately</t>
  </si>
  <si>
    <t>HIA1:Adequate device identification and authentication is not employed</t>
  </si>
  <si>
    <t>HAC15:User accounts not locked out after 3 unsuccessful login attempts</t>
  </si>
  <si>
    <t>HSI14:The system's automatic update feature is not configured appropriately</t>
  </si>
  <si>
    <t>HIA5:System does not properly control authentication process</t>
  </si>
  <si>
    <t>HCM45:System configuration provides additional attack surface</t>
  </si>
  <si>
    <t>HAU11:NTP is not properly implemented</t>
  </si>
  <si>
    <t>Note: IRS Publication 1075 mandates that If a user makes three consecutive invalid logon attempts within a 120-minute period, the account must be automatically locked for 15 minutes or until an administrator releases it.</t>
  </si>
  <si>
    <t>Ensure that the 'Deny access to this computer from the network' is set to include 'Guests, Local account and member of Administrators group' (MS only)</t>
  </si>
  <si>
    <t>Ensure that the 'Deny log on as a batch job' is set to include 'Guests'</t>
  </si>
  <si>
    <t>Ensure that the 'Deny log on as a service' is set  to include 'Guests'</t>
  </si>
  <si>
    <t>Ensure that the 'Deny log on locally'  is set to include 'Guests'</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</si>
  <si>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'Deny access to this computer from the network' is set to include 'Guests, Local account and member of Administrators group' (MS only)
Path to the setting:
Computer Configuration\Policies\Windows Settings\Security Settings\Local Policies\User Rights Assignment\Deny access to this computer from the network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</si>
  <si>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'Deny log on as a batch job' is set to include 'Guests'
Path to the setting:
Computer Configuration\Policies\Windows Settings\Security Settings\Local Policies\User Rights Assignment\Deny log on as a batch job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</si>
  <si>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'Deny log on as a service' is set to include 'Guests'
Path to the setting:
Computer Configuration\Policies\Windows Settings\Security Settings\Local Policies\User Rights Assignment\Deny log on as a service
</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</si>
  <si>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'Deny log on locally' is set to include 'Guests'
Path to the setting:
Computer Configuration\Policies\Windows Settings\Security Settings\Local Policies\User Rights Assignment\Deny log on locally
</t>
  </si>
  <si>
    <t>The 'Deny access to this computer from the network' is set to include 'Guests, Local account and member of Administrators group' (MS only)</t>
  </si>
  <si>
    <t>The 'Deny log on as a batch job'  is set to include 'Guests'</t>
  </si>
  <si>
    <t>The 'Deny log on as a service' is set to include 'Guests'</t>
  </si>
  <si>
    <t>The 'Deny log on locally' is set to include 'Guests'</t>
  </si>
  <si>
    <t>The 'Deny access to this computer from the network' is not set to include 'Guests, Local account and member of Administrators group' (MS only)</t>
  </si>
  <si>
    <t>The 'Deny log on as a batch job' is not set to include 'Guests'</t>
  </si>
  <si>
    <t>The 'Deny log on as a service' is not set to include 'Guests'</t>
  </si>
  <si>
    <t>The 'Deny log on locally' is not set to include 'Guests'</t>
  </si>
  <si>
    <t>Rename administrator account is not Configured.</t>
  </si>
  <si>
    <t>Rename guest account is configured.</t>
  </si>
  <si>
    <t>Rename guest account is not configured.</t>
  </si>
  <si>
    <t>Rename administrator account is configured.</t>
  </si>
  <si>
    <t>To close this finding, please provide a screenshot or evidence showing the Rename administrator account is configured. with the agency's CAP.</t>
  </si>
  <si>
    <t>To close this finding, please provide a screenshot or evidence showing that the Rename Guest  account is configured with the agency's CAP.</t>
  </si>
  <si>
    <t>The 'Configure Attack Surface Reduction rules: Set the state for each ASR rule' is not configured</t>
  </si>
  <si>
    <t>The 'Network access: Remotely accessible registry paths and sub-paths' is not configured</t>
  </si>
  <si>
    <t>The 'Network access: Named Pipes that can be accessed anonymously' is not configured (MS only)</t>
  </si>
  <si>
    <t>The 'Network access: Remotely accessible registry paths' is not configured</t>
  </si>
  <si>
    <t xml:space="preserve">Perform an automated test using the current Nessus Profile provided by the IRS Office of Safeguards website or run an RSOP report describe in the Instructions tab. If the system is not Group Policy managed, then run the  Local Group Policy Editor  and include, if noted below, the recommended .admx/adml templates to view the setting. Verify that the setting 'Maximum password age' is set to '90 or fewer days, but not 0'
Path to the setting:
Computer Configuration\Policies\Windows Settings\Security Settings\Account Policies\Password Policy\Maximum password age
</t>
  </si>
  <si>
    <t>Ensure that the 'Maximum password age' is set to '90 or fewer days, but not 0'
To establish the recommended configuration via GP, set the following UI path to `90 or fewer days, but not 0`:
```
Computer Configuration\Policies\Windows Settings\Security Settings\Account Policies\Password Policy\Maximum password age
```</t>
  </si>
  <si>
    <t>The LAPS 'Password Settings: Password Age (Days)' is set to 'Enabled: 30 or fewer'</t>
  </si>
  <si>
    <t>The LAPS 'Password Settings: Password Age (Days)' is not set to 'Enabled: 30 or fewer'</t>
  </si>
  <si>
    <t>Ensure that the 'Maximum password age' is set to '90 or fewer days, but not 0'</t>
  </si>
  <si>
    <t>To close this finding, please provide a screenshot or evidence showing that the  'Deny access to this computer from the network'  is set to include 'Guests, Local account and member of Administrators group' (MS only) with the agency's CAP.</t>
  </si>
  <si>
    <t>To close this finding, please provide a screenshot or evidence showing that the  'Deny log on as a batch job'  is set to include 'Guests' with the agency's CAP.</t>
  </si>
  <si>
    <t>To close this finding, please provide a screenshot or evidence showing that the  'Deny log on as a service'  is set to include 'Guests' with the agency's CAP.</t>
  </si>
  <si>
    <t>To close this finding, please provide a screenshot or evidence showing that the  'Deny log on locally'  is set to include 'Guests' with the agency's CAP.</t>
  </si>
  <si>
    <t>To close this finding, please provide a screenshot or evidence showing that the  'Network access: Named Pipes that can be accessed anonymously' is configured (MS only) with the agency's CAP.</t>
  </si>
  <si>
    <t>To close this finding, please provide a screenshot or evidence showing that the  'Network access: Remotely accessible registry paths' is configured with the agency's CAP.</t>
  </si>
  <si>
    <t>To close this finding, please provide a screenshot or evidence showing that the 'Network access: Remotely accessible registry paths and sub-paths' is configured with the agency's CAP.</t>
  </si>
  <si>
    <t>To close this finding, please provide a screenshot or evidence showing that the 'Configure Attack Surface Reduction rules: Set the state for each ASR rule' is configured with the agency's CAP.</t>
  </si>
  <si>
    <t>To close this finding, please provide a screenshot or evidence showing that the 'Enforce password history' is set to '24 or more password(s)' with the agency's CAP.</t>
  </si>
  <si>
    <t>To close this finding, please provide a screenshot or evidence showing that the 'Maximum password age' is set to '90 or fewer days, but not 0' with the agency's CAP.</t>
  </si>
  <si>
    <t>To close this finding, please provide a screenshot or evidence showing that the 'Minimum password age' is set to '1 or more day(s)' with the agency's CAP.</t>
  </si>
  <si>
    <t>To close this finding, please provide a screenshot or evidence showing that the 'Minimum password length' is set to '14 or more character(s)' with the agency's CAP.</t>
  </si>
  <si>
    <t>To close this finding, please provide a screenshot or evidence showing that the 'Password must meet complexity requirements' is set to 'Enabled' with the agency's CAP.</t>
  </si>
  <si>
    <t>To close this finding, please provide a screenshot or evidence showing that the 'Relax minimum password length limits' is set to 'Enabled' with the agency's CAP.</t>
  </si>
  <si>
    <t>To close this finding, please provide a screenshot or evidence showing that the 'Store passwords using reversible encryption' is set to 'Disabled' with the agency's CAP.</t>
  </si>
  <si>
    <t>To close this finding, please provide a screenshot or evidence showing that the 'Account lockout duration' is set to '15 or more minute(s)' with the agency's CAP.</t>
  </si>
  <si>
    <t>To close this finding, please provide a screenshot or evidence showing that the 'Allow Administrator account lockout' is set to 'Enabled' (MS only) with the agency's CAP.</t>
  </si>
  <si>
    <t>To close this finding, please provide a screenshot or evidence showing that the 'Reset account lockout counter after' is set to '15 or more minute(s)' with the agency's CAP.</t>
  </si>
  <si>
    <t>To close this finding, please provide a screenshot or evidence showing that the 'Access Credential Manager as a trusted caller' is set to 'No One' with the agency's CAP.</t>
  </si>
  <si>
    <t>To close this finding, please provide a screenshot or evidence showing that the 'Access this computer from the network'  is set to 'Administrators, Authenticated Users' (MS only) with the agency's CAP.</t>
  </si>
  <si>
    <t>To close this finding, please provide a screenshot or evidence showing that the 'Act as part of the operating system' is set to 'No One' with the agency's CAP.</t>
  </si>
  <si>
    <t>To close this finding, please provide a screenshot or evidence showing that the 'Adjust memory quotas for a process' is set to 'Administrators, LOCAL SERVICE, NETWORK SERVICE' with the agency's CAP.</t>
  </si>
  <si>
    <t>To close this finding, please provide a screenshot or evidence showing that the 'Allow log on locally' is set to 'Administrators' (MS only) with the agency's CAP.</t>
  </si>
  <si>
    <t>To close this finding, please provide a screenshot or evidence showing that the 'Allow log on through Remote Desktop Services' is set to 'Administrators, Remote Desktop Users' (MS only) with the agency's CAP.</t>
  </si>
  <si>
    <t>To close this finding, please provide a screenshot or evidence showing that the 'Back up files and directories' is set to 'Administrators' with the agency's CAP.</t>
  </si>
  <si>
    <t>To close this finding, please provide a screenshot or evidence showing that the 'Change the system time' is set to 'Administrators, LOCAL SERVICE' with the agency's CAP.</t>
  </si>
  <si>
    <t>To close this finding, please provide a screenshot or evidence showing that the 'Change the time zone' is set to 'Administrators, LOCAL SERVICE' with the agency's CAP.</t>
  </si>
  <si>
    <t>To close this finding, please provide a screenshot or evidence showing that the 'Create a pagefile' is set to 'Administrators' with the agency's CAP.</t>
  </si>
  <si>
    <t>To close this finding, please provide a screenshot or evidence showing that the 'Create a token object' is set to 'No One' with the agency's CAP.</t>
  </si>
  <si>
    <t>To close this finding, please provide a screenshot or evidence showing that the 'Create global objects' is set to 'Administrators, LOCAL SERVICE, NETWORK SERVICE, SERVICE' with the agency's CAP.</t>
  </si>
  <si>
    <t>To close this finding, please provide a screenshot or evidence showing that the 'Create permanent shared objects' is set to 'No One' with the agency's CAP.</t>
  </si>
  <si>
    <t>To close this finding, please provide a screenshot or evidence showing that the 'Create symbolic links' is set to 'Administrators, NT VIRTUAL MACHINE\Virtual Machines' (MS only) with the agency's CAP.</t>
  </si>
  <si>
    <t>To close this finding, please provide a screenshot or evidence showing that the 'Debug programs' is set to 'Administrators' with the agency's CAP.</t>
  </si>
  <si>
    <t>To close this finding, please provide a screenshot or evidence showing that the 'Deny log on through Remote Desktop Services' is set to 'Guests, Local account' (MS only) with the agency's CAP.</t>
  </si>
  <si>
    <t>To close this finding, please provide a screenshot or evidence showing that the 'Enable computer and user accounts to be trusted for delegation' is set to 'No One' (MS only) with the agency's CAP.</t>
  </si>
  <si>
    <t>To close this finding, please provide a screenshot or evidence showing that the 'Force shutdown from a remote system' is set to 'Administrators' with the agency's CAP.</t>
  </si>
  <si>
    <t>To close this finding, please provide a screenshot or evidence showing that the 'Generate security audits' is set to 'LOCAL SERVICE, NETWORK SERVICE' with the agency's CAP.</t>
  </si>
  <si>
    <t>To close this finding, please provide a screenshot or evidence showing that the 'Impersonate a client after authentication' is set to 'Administrators, LOCAL SERVICE, NETWORK SERVICE, SERVICE' and (when the Web Server (IIS) Role with Web Services Role Service is installed) 'IIS_IUSRS' (MS only) with the agency's CAP.</t>
  </si>
  <si>
    <t>To close this finding, please provide a screenshot or evidence showing that the 'Increase scheduling priority' is set to 'Administrators, Window Manager\Window Manager Group' with the agency's CAP.</t>
  </si>
  <si>
    <t>To close this finding, please provide a screenshot or evidence showing that the 'Load and unload device drivers' is set to 'Administrators' with the agency's CAP.</t>
  </si>
  <si>
    <t>To close this finding, please provide a screenshot or evidence showing that the 'Lock pages in memory' is set to 'No One' with the agency's CAP.</t>
  </si>
  <si>
    <t>To close this finding, please provide a screenshot or evidence showing that the 'Manage auditing and security log' is set to 'Administrators' (MS only) with the agency's CAP.</t>
  </si>
  <si>
    <t>To close this finding, please provide a screenshot or evidence showing that the 'Modify an object label' is set to 'No One' with the agency's CAP.</t>
  </si>
  <si>
    <t>To close this finding, please provide a screenshot or evidence showing that the 'Modify firmware environment values' is set to 'Administrators' with the agency's CAP.</t>
  </si>
  <si>
    <t>To close this finding, please provide a screenshot or evidence showing that the 'Perform volume maintenance tasks' is set to 'Administrators' with the agency's CAP.</t>
  </si>
  <si>
    <t>To close this finding, please provide a screenshot or evidence showing that the 'Profile single process' is set to 'Administrators' with the agency's CAP.</t>
  </si>
  <si>
    <t>To close this finding, please provide a screenshot or evidence showing that the 'Profile system performance' is set to 'Administrators, NT SERVICE\WdiServiceHost' with the agency's CAP.</t>
  </si>
  <si>
    <t>To close this finding, please provide a screenshot or evidence showing that the 'Replace a process level token' is set to 'LOCAL SERVICE, NETWORK SERVICE' with the agency's CAP.</t>
  </si>
  <si>
    <t>To close this finding, please provide a screenshot or evidence showing that the 'Restore files and directories' is set to 'Administrators' with the agency's CAP.</t>
  </si>
  <si>
    <t>To close this finding, please provide a screenshot or evidence showing that the 'Shut down the system' is set to 'Administrators' with the agency's CAP.</t>
  </si>
  <si>
    <t>To close this finding, please provide a screenshot or evidence showing that the 'Take ownership of files or other objects' is set to 'Administrators' with the agency's CAP.</t>
  </si>
  <si>
    <t>To close this finding, please provide a screenshot or evidence showing that the 'Accounts: Guest account status' is set to 'Disabled' (MS only) with the agency's CAP.</t>
  </si>
  <si>
    <t>To close this finding, please provide a screenshot or evidence showing that the 'Accounts: Limit local account use of blank passwords to console logon only' is set to 'Enabled' with the agency's CAP.</t>
  </si>
  <si>
    <t>To close this finding, please provide a screenshot or evidence showing that the 'Audit: Force audit policy subcategory settings (Windows Vista or later) to override audit policy category settings' is set to 'Enabled' with the agency's CAP.</t>
  </si>
  <si>
    <t>To close this finding, please provide a screenshot or evidence showing that the 'Audit: Shut down system immediately if unable to log security audits' is set to 'Disabled' with the agency's CAP.</t>
  </si>
  <si>
    <t>To close this finding, please provide a screenshot or evidence showing that the 'Devices: Prevent users from installing printer drivers' is set to 'Enabled' with the agency's CAP.</t>
  </si>
  <si>
    <t>To close this finding, please provide a screenshot or evidence showing that the 'Domain member: Digitally encrypt or sign secure channel data (always)' is set to 'Enabled' with the agency's CAP.</t>
  </si>
  <si>
    <t>To close this finding, please provide a screenshot or evidence showing that the 'Domain member: Digitally encrypt secure channel data (when possible)' is set to 'Enabled' with the agency's CAP.</t>
  </si>
  <si>
    <t>To close this finding, please provide a screenshot or evidence showing that the 'Domain member: Digitally sign secure channel data (when possible)' is set to 'Enabled' with the agency's CAP.</t>
  </si>
  <si>
    <t>To close this finding, please provide a screenshot or evidence showing that the 'Domain member: Disable machine account password changes' is set to 'Disabled' with the agency's CAP.</t>
  </si>
  <si>
    <t>To close this finding, please provide a screenshot or evidence showing that the 'Domain member: Maximum machine account password age' is set to '30 or fewer days, but not 0' with the agency's CAP.</t>
  </si>
  <si>
    <t>To close this finding, please provide a screenshot or evidence showing that the 'Domain member: Require strong (Windows 2000 or later) session key' is set to 'Enabled' with the agency's CAP.</t>
  </si>
  <si>
    <t>To close this finding, please provide a screenshot or evidence showing that the 'Interactive logon: Do not require CTRL+ALT+DEL' is set to 'Disabled' with the agency's CAP.</t>
  </si>
  <si>
    <t>To close this finding, please provide a screenshot or evidence showing that the 'Interactive logon: Don't display last signed-in' is set to 'Enabled' with the agency's CAP.</t>
  </si>
  <si>
    <t>To close this finding, please provide a screenshot or evidence showing that the 'Interactive logon: Machine inactivity limit' is set to '900 or fewer second(s), but not 0' with the agency's CAP.</t>
  </si>
  <si>
    <t>To close this finding, please provide a screenshot or evidence showing that the 'Interactive logon: Require Domain Controller Authentication to unlock workstation' is set to 'Enabled' (MS only) with the agency's CAP.</t>
  </si>
  <si>
    <t>To close this finding, please provide a screenshot or evidence showing that the 'Interactive logon: Smart card removal behavior' is set to 'Lock Workstation' or higher with the agency's CAP.</t>
  </si>
  <si>
    <t>To close this finding, please provide a screenshot or evidence showing that the 'Microsoft network client: Digitally sign communications (always)' is set to 'Enabled' with the agency's CAP.</t>
  </si>
  <si>
    <t>To close this finding, please provide a screenshot or evidence showing that the 'Microsoft network client: Digitally sign communications (if server agrees)' is set to 'Enabled' with the agency's CAP.</t>
  </si>
  <si>
    <t>To close this finding, please provide a screenshot or evidence showing that the 'Microsoft network client: Send unencrypted password to third-party SMB servers' is set to 'Disabled' with the agency's CAP.</t>
  </si>
  <si>
    <t>To close this finding, please provide a screenshot or evidence showing that the 'Microsoft network server: Amount of idle time required before suspending session' is set to '30 or fewer minute(s)' with the agency's CAP.</t>
  </si>
  <si>
    <t>To close this finding, please provide a screenshot or evidence showing that the 'Microsoft network server: Digitally sign communications (always)' is set to 'Enabled' with the agency's CAP.</t>
  </si>
  <si>
    <t>To close this finding, please provide a screenshot or evidence showing that the 'Microsoft network server: Digitally sign communications (if client agrees)' is set to 'Enabled' with the agency's CAP.</t>
  </si>
  <si>
    <t>To close this finding, please provide a screenshot or evidence showing that the 'Microsoft network server: Disconnect clients when logon hours expire' is set to 'Enabled' with the agency's CAP.</t>
  </si>
  <si>
    <t>To close this finding, please provide a screenshot or evidence showing that the 'Microsoft network server: Server SPN target name validation level' is set to 'Accept if provided by client' or higher (MS only) with the agency's CAP.</t>
  </si>
  <si>
    <t>To close this finding, please provide a screenshot or evidence showing that the 'Network access: Allow anonymous SID/Name translation' is set to 'Disabled' with the agency's CAP.</t>
  </si>
  <si>
    <t>To close this finding, please provide a screenshot or evidence showing that the 'Network access: Do not allow anonymous enumeration of SAM accounts' is set to 'Enabled' (MS only) with the agency's CAP.</t>
  </si>
  <si>
    <t>To close this finding, please provide a screenshot or evidence showing that the 'Network access: Do not allow anonymous enumeration of SAM accounts and shares' is set to 'Enabled' (MS only) with the agency's CAP.</t>
  </si>
  <si>
    <t>To close this finding, please provide a screenshot or evidence showing that the 'Network access: Let Everyone permissions apply to anonymous users' is set to 'Disabled' with the agency's CAP.</t>
  </si>
  <si>
    <t>To close this finding, please provide a screenshot or evidence showing that the 'Network access: Restrict anonymous access to Named Pipes and Shares' is set to 'Enabled' with the agency's CAP.</t>
  </si>
  <si>
    <t>To close this finding, please provide a screenshot or evidence showing that the 'Network access: Restrict clients allowed to make remote calls to SAM' is set to 'Administrators: Remote Access: Allow' (MS only) with the agency's CAP.</t>
  </si>
  <si>
    <t>To close this finding, please provide a screenshot or evidence showing that the 'Network access: Shares that can be accessed anonymously' is set to 'None' with the agency's CAP.</t>
  </si>
  <si>
    <t>To close this finding, please provide a screenshot or evidence showing that the 'Network access: Sharing and security model for local accounts' is set to 'Classic - local users authenticate as themselves' with the agency's CAP.</t>
  </si>
  <si>
    <t>To close this finding, please provide a screenshot or evidence showing that the 'Network security: Allow Local System to use computer identity for NTLM' is set to 'Enabled' with the agency's CAP.</t>
  </si>
  <si>
    <t>To close this finding, please provide a screenshot or evidence showing that the 'Network security: Allow LocalSystem NULL session fallback' is set to 'Disabled' with the agency's CAP.</t>
  </si>
  <si>
    <t>To close this finding, please provide a screenshot or evidence showing that the 'Network Security: Allow PKU2U authentication requests to this computer to use online identities' is set to 'Disabled' with the agency's CAP.</t>
  </si>
  <si>
    <t>To close this finding, please provide a screenshot or evidence showing that the 'Network security: Configure encryption types allowed for Kerberos' is set to 'AES128_HMAC_SHA1, AES256_HMAC_SHA1, Future encryption types' with the agency's CAP.</t>
  </si>
  <si>
    <t>To close this finding, please provide a screenshot or evidence showing that the 'Network security: Do not store LAN Manager hash value on next password change' is set to 'Enabled' with the agency's CAP.</t>
  </si>
  <si>
    <t>To close this finding, please provide a screenshot or evidence showing that the 'Network security: Force logoff when logon hours expire' is set to 'Enabled' with the agency's CAP.</t>
  </si>
  <si>
    <t>To close this finding, please provide a screenshot or evidence showing that the 'Network security: LAN Manager authentication level' is set to 'Send NTLMv2 response only. Refuse LM &amp; NTLM' with the agency's CAP.</t>
  </si>
  <si>
    <t>To close this finding, please provide a screenshot or evidence showing that the 'Network security: LDAP client encryption requirements' is set to 'Negotiate sealing' or higher with the agency's CAP.</t>
  </si>
  <si>
    <t>To close this finding, please provide a screenshot or evidence showing that the 'Network security: LDAP client signing requirements' is set to 'Negotiate signing' or higher with the agency's CAP.</t>
  </si>
  <si>
    <t>To close this finding, please provide a screenshot or evidence showing that the 'Network security: Minimum session security for NTLM SSP based (including secure RPC) clients' is set to 'Require NTLMv2 session security, Require 128-bit encryption' with the agency's CAP.</t>
  </si>
  <si>
    <t>To close this finding, please provide a screenshot or evidence showing that the 'Network security: Minimum session security for NTLM SSP based (including secure RPC) servers' is set to 'Require NTLMv2 session security, Require 128-bit encryption' with the agency's CAP.</t>
  </si>
  <si>
    <t>To close this finding, please provide a screenshot or evidence showing that the 'Network security: Restrict NTLM: Audit Incoming NTLM Traffic' is set to 'Enable auditing for all accounts' with the agency's CAP.</t>
  </si>
  <si>
    <t>To close this finding, please provide a screenshot or evidence showing that the 'Network security: Restrict NTLM: Outgoing NTLM traffic to remote servers' is set to 'Audit all' or higher with the agency's CAP.</t>
  </si>
  <si>
    <t>To close this finding, please provide a screenshot or evidence showing that the 'Shutdown: Allow system to be shut down without having to log on' is set to 'Disabled' with the agency's CAP.</t>
  </si>
  <si>
    <t>To close this finding, please provide a screenshot or evidence showing that the 'System objects: Require case insensitivity for non-Windows subsystems' is set to 'Enabled' with the agency's CAP.</t>
  </si>
  <si>
    <t>To close this finding, please provide a screenshot or evidence showing that the 'System objects: Strengthen default permissions of internal system objects (e.g. Symbolic Links)' is set to 'Enabled' with the agency's CAP.</t>
  </si>
  <si>
    <t>To close this finding, please provide a screenshot or evidence showing that the 'User Account Control: Admin Approval Mode for the Built-in Administrator account' is set to 'Enabled' with the agency's CAP.</t>
  </si>
  <si>
    <t>To close this finding, please provide a screenshot or evidence showing that the 'User Account Control: Behavior of the elevation prompt for administrators in Admin Approval Mode' is set to 'Prompt for consent on the secure desktop' or higher with the agency's CAP.</t>
  </si>
  <si>
    <t>To close this finding, please provide a screenshot or evidence showing that the 'User Account Control: Behavior of the elevation prompt for standard users' is set to 'Automatically deny elevation requests' with the agency's CAP.</t>
  </si>
  <si>
    <t>To close this finding, please provide a screenshot or evidence showing that the 'User Account Control: Detect application installations and prompt for elevation' is set to 'Enabled' with the agency's CAP.</t>
  </si>
  <si>
    <t>To close this finding, please provide a screenshot or evidence showing that the 'User Account Control: Only elevate UIAccess applications that are installed in secure locations' is set to 'Enabled' with the agency's CAP.</t>
  </si>
  <si>
    <t>To close this finding, please provide a screenshot or evidence showing that the 'User Account Control: Run all administrators in Admin Approval Mode' is set to 'Enabled' with the agency's CAP.</t>
  </si>
  <si>
    <t>To close this finding, please provide a screenshot or evidence showing that the 'User Account Control: Switch to the secure desktop when prompting for elevation' is set to 'Enabled' with the agency's CAP.</t>
  </si>
  <si>
    <t>To close this finding, please provide a screenshot or evidence showing that the 'User Account Control: Virtualize file and registry write failures to per-user locations' is set to 'Enabled' with the agency's CAP.</t>
  </si>
  <si>
    <t>To close this finding, please provide a screenshot or evidence showing that the 'Windows Firewall: Domain: Firewall state' is set to 'On (recommended)' with the agency's CAP.</t>
  </si>
  <si>
    <t>To close this finding, please provide a screenshot or evidence showing that the 'Windows Firewall: Domain: Inbound connections' is set to 'Block (default)' with the agency's CAP.</t>
  </si>
  <si>
    <t>To close this finding, please provide a screenshot or evidence showing that the 'Windows Firewall: Domain: Settings: Display a notification' is set to 'No' with the agency's CAP.</t>
  </si>
  <si>
    <t>To close this finding, please provide a screenshot or evidence showing that the 'Windows Firewall: Domain: Logging: Name' is set to '%SystemRoot%\System32\logfiles\firewall\domainfw.log' with the agency's CAP.</t>
  </si>
  <si>
    <t>To close this finding, please provide a screenshot or evidence showing that the 'Windows Firewall: Domain: Logging: Size limit (KB)' is set to '16,384 KB or greater' with the agency's CAP.</t>
  </si>
  <si>
    <t>To close this finding, please provide a screenshot or evidence showing that the 'Windows Firewall: Domain: Logging: Log dropped packets' is set to 'Yes' with the agency's CAP.</t>
  </si>
  <si>
    <t>To close this finding, please provide a screenshot or evidence showing that the 'Windows Firewall: Domain: Logging: Log successful connections' is set to 'Yes' with the agency's CAP.</t>
  </si>
  <si>
    <t>To close this finding, please provide a screenshot or evidence showing that the 'Windows Firewall: Private: Firewall state' is set to 'On (recommended)' with the agency's CAP.</t>
  </si>
  <si>
    <t>To close this finding, please provide a screenshot or evidence showing that the 'Windows Firewall: Private: Inbound connections' is set to 'Block (default)' with the agency's CAP.</t>
  </si>
  <si>
    <t>To close this finding, please provide a screenshot or evidence showing that the 'Windows Firewall: Private: Settings: Display a notification' is set to 'No' with the agency's CAP.</t>
  </si>
  <si>
    <t>To close this finding, please provide a screenshot or evidence showing that the 'Windows Firewall: Private: Logging: Name' is set to '%SystemRoot%\System32\logfiles\firewall\privatefw.log' with the agency's CAP.</t>
  </si>
  <si>
    <t>To close this finding, please provide a screenshot or evidence showing that the 'Windows Firewall: Private: Logging: Size limit (KB)' is set to '16,384 KB or greater' with the agency's CAP.</t>
  </si>
  <si>
    <t>To close this finding, please provide a screenshot or evidence showing that the 'Windows Firewall: Private: Logging: Log dropped packets' is set to 'Yes' with the agency's CAP.</t>
  </si>
  <si>
    <t>To close this finding, please provide a screenshot or evidence showing that the 'Windows Firewall: Private: Logging: Log successful connections' is set to 'Yes' with the agency's CAP.</t>
  </si>
  <si>
    <t>To close this finding, please provide a screenshot or evidence showing that the 'Windows Firewall: Public: Firewall state' is set to 'On (recommended)' with the agency's CAP.</t>
  </si>
  <si>
    <t>To close this finding, please provide a screenshot or evidence showing that the 'Windows Firewall: Public: Inbound connections' is set to 'Block (default)' with the agency's CAP.</t>
  </si>
  <si>
    <t>To close this finding, please provide a screenshot or evidence showing that the 'Windows Firewall: Public: Settings: Display a notification' is set to 'No' with the agency's CAP.</t>
  </si>
  <si>
    <t>To close this finding, please provide a screenshot or evidence showing that the 'Windows Firewall: Public: Settings: Apply local firewall rules' is set to 'No' with the agency's CAP.</t>
  </si>
  <si>
    <t>To close this finding, please provide a screenshot or evidence showing that the 'Windows Firewall: Public: Settings: Apply local connection security rules' is set to 'No' with the agency's CAP.</t>
  </si>
  <si>
    <t>To close this finding, please provide a screenshot or evidence showing that the 'Windows Firewall: Public: Logging: Name' is set to '%SystemRoot%\System32\logfiles\firewall\publicfw.log' with the agency's CAP.</t>
  </si>
  <si>
    <t>To close this finding, please provide a screenshot or evidence showing that the 'Windows Firewall: Public: Logging: Size limit (KB)' is set to '16,384 KB or greater' with the agency's CAP.</t>
  </si>
  <si>
    <t>To close this finding, please provide a screenshot or evidence showing that the 'Windows Firewall: Public: Logging: Log dropped packets' is set to 'Yes' with the agency's CAP.</t>
  </si>
  <si>
    <t>To close this finding, please provide a screenshot or evidence showing that the 'Windows Firewall: Public: Logging: Log successful connections' is set to 'Yes' with the agency's CAP.</t>
  </si>
  <si>
    <t>To close this finding, please provide a screenshot or evidence showing that the 'Audit Credential Validation' is set to 'Success and Failure' with the agency's CAP.</t>
  </si>
  <si>
    <t>To close this finding, please provide a screenshot or evidence showing that the 'Audit Application Group Management' is set to 'Success and Failure' with the agency's CAP.</t>
  </si>
  <si>
    <t>To close this finding, please provide a screenshot or evidence showing that the 'Audit Security Group Management' is set to include 'Success' with the agency's CAP.</t>
  </si>
  <si>
    <t>To close this finding, please provide a screenshot or evidence showing that the 'Audit User Account Management' is set to 'Success and Failure' with the agency's CAP.</t>
  </si>
  <si>
    <t>To close this finding, please provide a screenshot or evidence showing that the 'Audit PNP Activity' is set to include 'Success' with the agency's CAP.</t>
  </si>
  <si>
    <t>To close this finding, please provide a screenshot or evidence showing that the 'Audit Process Creation' is set to include 'Success' with the agency's CAP.</t>
  </si>
  <si>
    <t>To close this finding, please provide a screenshot or evidence showing that the 'Audit Account Lockout' is set to include 'Failure' with the agency's CAP.</t>
  </si>
  <si>
    <t>To close this finding, please provide a screenshot or evidence showing that the 'Audit Group Membership' is set to include 'Success' with the agency's CAP.</t>
  </si>
  <si>
    <t>To close this finding, please provide a screenshot or evidence showing that the 'Audit Logoff' is set to include 'Success' with the agency's CAP.</t>
  </si>
  <si>
    <t>To close this finding, please provide a screenshot or evidence showing that the 'Audit Logon' is set to 'Success and Failure' with the agency's CAP.</t>
  </si>
  <si>
    <t>To close this finding, please provide a screenshot or evidence showing that the 'Audit Other Logon/Logoff Events' is set to 'Success and Failure' with the agency's CAP.</t>
  </si>
  <si>
    <t>To close this finding, please provide a screenshot or evidence showing that the 'Audit Special Logon' is set to include 'Success' with the agency's CAP.</t>
  </si>
  <si>
    <t>To close this finding, please provide a screenshot or evidence showing that the 'Audit Detailed File Share' is set to include 'Failure' with the agency's CAP.</t>
  </si>
  <si>
    <t>To close this finding, please provide a screenshot or evidence showing that the 'Audit File Share' is set to 'Success and Failure' with the agency's CAP.</t>
  </si>
  <si>
    <t>To close this finding, please provide a screenshot or evidence showing that the 'Audit Other Object Access Events' is set to 'Success and Failure' with the agency's CAP.</t>
  </si>
  <si>
    <t>To close this finding, please provide a screenshot or evidence showing that the 'Audit Removable Storage' is set to 'Success and Failure' with the agency's CAP.</t>
  </si>
  <si>
    <t>To close this finding, please provide a screenshot or evidence showing that the 'Audit Audit Policy Change' is set to include 'Success' with the agency's CAP.</t>
  </si>
  <si>
    <t>To close this finding, please provide a screenshot or evidence showing that the 'Audit Authentication Policy Change' is set to include 'Success' with the agency's CAP.</t>
  </si>
  <si>
    <t>To close this finding, please provide a screenshot or evidence showing that the 'Audit Authorization Policy Change' is set to include 'Success' with the agency's CAP.</t>
  </si>
  <si>
    <t>To close this finding, please provide a screenshot or evidence showing that the 'Audit MPSSVC Rule-Level Policy Change' is set to 'Success and Failure' with the agency's CAP.</t>
  </si>
  <si>
    <t>To close this finding, please provide a screenshot or evidence showing that the 'Audit Other Policy Change Events' is set to include 'Failure' with the agency's CAP.</t>
  </si>
  <si>
    <t>To close this finding, please provide a screenshot or evidence showing that the 'Audit Sensitive Privilege Use' is set to 'Success and Failure' with the agency's CAP.</t>
  </si>
  <si>
    <t>To close this finding, please provide a screenshot or evidence showing that the 'Audit IPsec Driver' is set to 'Success and Failure' with the agency's CAP.</t>
  </si>
  <si>
    <t>To close this finding, please provide a screenshot or evidence showing that the 'Audit Other System Events' is set to 'Success and Failure' with the agency's CAP.</t>
  </si>
  <si>
    <t>To close this finding, please provide a screenshot or evidence showing that the 'Audit Security State Change' is set to include 'Success' with the agency's CAP.</t>
  </si>
  <si>
    <t>To close this finding, please provide a screenshot or evidence showing that the 'Audit Security System Extension' is set to include 'Success' with the agency's CAP.</t>
  </si>
  <si>
    <t>To close this finding, please provide a screenshot or evidence showing that the 'Audit System Integrity' is set to 'Success and Failure' with the agency's CAP.</t>
  </si>
  <si>
    <t>To close this finding, please provide a screenshot or evidence showing that the 'Prevent enabling lock screen camera' is set to 'Enabled' with the agency's CAP.</t>
  </si>
  <si>
    <t>To close this finding, please provide a screenshot or evidence showing that the 'Prevent enabling lock screen slide show' is set to 'Enabled' with the agency's CAP.</t>
  </si>
  <si>
    <t>To close this finding, please provide a screenshot or evidence showing that the 'Allow users to enable online speech recognition services' is set to 'Disabled' with the agency's CAP.</t>
  </si>
  <si>
    <t>To close this finding, please provide a screenshot or evidence showing that the 'Apply UAC restrictions to local accounts on network logons' is set to 'Enabled' (MS only) with the agency's CAP.</t>
  </si>
  <si>
    <t>To close this finding, please provide a screenshot or evidence showing that the 'Configure SMB v1 client driver' is set to 'Enabled: Disable driver (recommended)' with the agency's CAP.</t>
  </si>
  <si>
    <t>To close this finding, please provide a screenshot or evidence showing that the 'Configure SMB v1 server' is set to 'Disabled' with the agency's CAP.</t>
  </si>
  <si>
    <t>To close this finding, please provide a screenshot or evidence showing that the 'Enable Certificate Padding' is set to 'Enabled' with the agency's CAP.</t>
  </si>
  <si>
    <t>To close this finding, please provide a screenshot or evidence showing that the 'Enable Structured Exception Handling Overwrite Protection (SEHOP)' is set to 'Enabled' with the agency's CAP.</t>
  </si>
  <si>
    <t>To close this finding, please provide a screenshot or evidence showing that the 'NetBT NodeType configuration' is set to 'Enabled: P-node (recommended)' with the agency's CAP.</t>
  </si>
  <si>
    <t>To close this finding, please provide a screenshot or evidence showing that the 'WDigest Authentication' is set to 'Disabled' with the agency's CAP.</t>
  </si>
  <si>
    <t>To close this finding, please provide a screenshot or evidence showing that the 'MSS: (AutoAdminLogon) Enable Automatic Logon' is set to 'Disabled' with the agency's CAP.</t>
  </si>
  <si>
    <t>To close this finding, please provide a screenshot or evidence showing that the 'MSS: (DisableIPSourceRouting IPv6) IP source routing protection level' is set to 'Enabled: Highest protection, source routing is completely disabled' with the agency's CAP.</t>
  </si>
  <si>
    <t>To close this finding, please provide a screenshot or evidence showing that the 'MSS: (DisableIPSourceRouting) IP source routing protection level' is set to 'Enabled: Highest protection, source routing is completely disabled' with the agency's CAP.</t>
  </si>
  <si>
    <t>To close this finding, please provide a screenshot or evidence showing that the 'MSS: (EnableICMPRedirect) Allow ICMP redirects to override OSPF generated routes' is set to 'Disabled' with the agency's CAP.</t>
  </si>
  <si>
    <t>To close this finding, please provide a screenshot or evidence showing that the 'MSS: (NoNameReleaseOnDemand) Allow the computer to ignore NetBIOS name release requests except from WINS servers' is set to 'Enabled' with the agency's CAP.</t>
  </si>
  <si>
    <t>To close this finding, please provide a screenshot or evidence showing that the 'MSS: (SafeDllSearchMode) Enable Safe DLL search mode' is set to 'Enabled' with the agency's CAP.</t>
  </si>
  <si>
    <t>To close this finding, please provide a screenshot or evidence showing that the 'MSS: (ScreenSaverGracePeriod) The time in seconds before the screen saver grace period expires' is set to 'Enabled: 5 or fewer seconds' with the agency's CAP.</t>
  </si>
  <si>
    <t>To close this finding, please provide a screenshot or evidence showing that the 'MSS: (WarningLevel) Percentage threshold for the security event log at which the system will generate a warning' is set to 'Enabled: 90% or less' with the agency's CAP.</t>
  </si>
  <si>
    <t>To close this finding, please provide a screenshot or evidence showing that the 'Configure multicast DNS (mDNS) protocol' is set to 'Disabled' with the agency's CAP.</t>
  </si>
  <si>
    <t>To close this finding, please provide a screenshot or evidence showing that the 'Configure NetBIOS settings' is set to 'Enabled: Disable NetBIOS name resolution on public networks' with the agency's CAP.</t>
  </si>
  <si>
    <t>To close this finding, please provide a screenshot or evidence showing that the 'Turn off multicast name resolution' is set to 'Enabled' with the agency's CAP.</t>
  </si>
  <si>
    <t>To close this finding, please provide a screenshot or evidence showing that the 'Audit client does not support encryption' is set to 'Enabled' with the agency's CAP.</t>
  </si>
  <si>
    <t>To close this finding, please provide a screenshot or evidence showing that the 'Audit client does not support signing' is set to 'Enabled' with the agency's CAP.</t>
  </si>
  <si>
    <t>To close this finding, please provide a screenshot or evidence showing that the 'Audit insecure guest logon' is set to 'Enabled' with the agency's CAP.</t>
  </si>
  <si>
    <t>To close this finding, please provide a screenshot or evidence showing that the 'Enable authentication rate limiter' is set to 'Enabled' with the agency's CAP.</t>
  </si>
  <si>
    <t>To close this finding, please provide a screenshot or evidence showing that the 'Enable remote mailslots' is set to 'Disabled' with the agency's CAP.</t>
  </si>
  <si>
    <t>To close this finding, please provide a screenshot or evidence showing that the 'Mandate the minimum version of SMB' is set to 'Enabled: 3.1.1' with the agency's CAP.</t>
  </si>
  <si>
    <t>To close this finding, please provide a screenshot or evidence showing that the 'Set authentication rate limiter delay (milliseconds)' is set to 'Enabled: 2000' or more with the agency's CAP.</t>
  </si>
  <si>
    <t>To close this finding, please provide a screenshot or evidence showing that the 'Audit server does not support encryption' is set to 'Enabled' with the agency's CAP.</t>
  </si>
  <si>
    <t>To close this finding, please provide a screenshot or evidence showing that the 'Audit server does not support signing' is set to 'Enabled' with the agency's CAP.</t>
  </si>
  <si>
    <t>To close this finding, please provide a screenshot or evidence showing that the 'Enable insecure guest logons' is set to 'Disabled' with the agency's CAP.</t>
  </si>
  <si>
    <t>To close this finding, please provide a screenshot or evidence showing that the 'Require Encryption' is set to 'Enabled' with the agency's CAP.</t>
  </si>
  <si>
    <t>To close this finding, please provide a screenshot or evidence showing that the 'Prohibit installation and configuration of Network Bridge on your DNS domain network' is set to 'Enabled' with the agency's CAP.</t>
  </si>
  <si>
    <t>To close this finding, please provide a screenshot or evidence showing that the 'Prohibit use of Internet Connection Sharing on your DNS domain network' is set to 'Enabled' with the agency's CAP.</t>
  </si>
  <si>
    <t>To close this finding, please provide a screenshot or evidence showing that the 'Require domain users to elevate when setting a network's location' is set to 'Enabled' with the agency's CAP.</t>
  </si>
  <si>
    <t>To close this finding, please provide a screenshot or evidence showing that the 'Hardened UNC Paths' is set to 'Enabled, with "Require Mutual Authentication", "Require Integrity", and “Require Privacy” set for all NETLOGON and SYSVOL shares' with the agency's CAP.</t>
  </si>
  <si>
    <t>To close this finding, please provide a screenshot or evidence showing that the 'Minimize the number of simultaneous connections to the Internet or a Windows Domain' is set to 'Enabled: 3 = Prevent Wi-Fi when on Ethernet' with the agency's CAP.</t>
  </si>
  <si>
    <t>To close this finding, please provide a screenshot or evidence showing that the 'Configure Redirection Guard' is set to 'Enabled: Redirection Guard Enabled' with the agency's CAP.</t>
  </si>
  <si>
    <t>To close this finding, please provide a screenshot or evidence showing that the 'Configure RPC connection settings: Protocol to use for outgoing RPC connections' is set to 'Enabled: RPC over TCP' with the agency's CAP.</t>
  </si>
  <si>
    <t>To close this finding, please provide a screenshot or evidence showing that the 'Configure RPC connection settings: Use authentication for outgoing RPC connections' is set to 'Enabled: Default' with the agency's CAP.</t>
  </si>
  <si>
    <t>To close this finding, please provide a screenshot or evidence showing that the 'Configure RPC listener settings: Protocols to allow for incoming RPC connections' is set to 'Enabled: RPC over TCP' with the agency's CAP.</t>
  </si>
  <si>
    <t>To close this finding, please provide a screenshot or evidence showing that the 'Configure RPC listener settings: Authentication protocol to use for incoming RPC connections:' is set to 'Enabled: Negotiate' or higher with the agency's CAP.</t>
  </si>
  <si>
    <t>To close this finding, please provide a screenshot or evidence showing that the 'Configure RPC over TCP port' is set to 'Enabled: 0' with the agency's CAP.</t>
  </si>
  <si>
    <t>To close this finding, please provide a screenshot or evidence showing that the 'Configure RPC packet level privacy setting for incoming connections' is set to 'Enabled' with the agency's CAP.</t>
  </si>
  <si>
    <t>To close this finding, please provide a screenshot or evidence showing that the 'Limits print driver installation to Administrators' is set to 'Enabled' with the agency's CAP.</t>
  </si>
  <si>
    <t>To close this finding, please provide a screenshot or evidence showing that the 'Manage processing of Queue-specific files' is set to 'Enabled: Limit Queue-specific files to Color profiles' with the agency's CAP.</t>
  </si>
  <si>
    <t>To close this finding, please provide a screenshot or evidence showing that the 'Point and Print Restrictions: When installing drivers for a new connection' is set to 'Enabled: Show warning and elevation prompt' with the agency's CAP.</t>
  </si>
  <si>
    <t>To close this finding, please provide a screenshot or evidence showing that the 'Point and Print Restrictions: When updating drivers for an existing connection' is set to 'Enabled: Show warning and elevation prompt' with the agency's CAP.</t>
  </si>
  <si>
    <t>To close this finding, please provide a screenshot or evidence showing that the 'Include command line in process creation events' is set to 'Enabled' with the agency's CAP.</t>
  </si>
  <si>
    <t>To close this finding, please provide a screenshot or evidence showing that the 'Encryption Oracle Remediation' is set to 'Enabled: Force Updated Clients' with the agency's CAP.</t>
  </si>
  <si>
    <t>To close this finding, please provide a screenshot or evidence showing that the 'Remote host allows delegation of non-exportable credentials' is set to 'Enabled' with the agency's CAP.</t>
  </si>
  <si>
    <t>To close this finding, please provide a screenshot or evidence showing that the 'Prevent device metadata retrieval from the Internet' is set to 'Enabled' with the agency's CAP.</t>
  </si>
  <si>
    <t>To close this finding, please provide a screenshot or evidence showing that the 'Boot-Start Driver Initialization Policy' is set to 'Enabled: Good, unknown and bad but critical' with the agency's CAP.</t>
  </si>
  <si>
    <t>To close this finding, please provide a screenshot or evidence showing that the 'Configure registry policy processing: Do not apply during periodic background processing' is set to 'Enabled: FALSE' with the agency's CAP.</t>
  </si>
  <si>
    <t>To close this finding, please provide a screenshot or evidence showing that the 'Configure registry policy processing: Process even if the Group Policy objects have not changed' is set to 'Enabled: TRUE' with the agency's CAP.</t>
  </si>
  <si>
    <t>To close this finding, please provide a screenshot or evidence showing that the 'Configure security policy processing: Do not apply during periodic background processing' is set to 'Enabled: FALSE' with the agency's CAP.</t>
  </si>
  <si>
    <t>To close this finding, please provide a screenshot or evidence showing that the 'Configure security policy processing: Process even if the Group Policy objects have not changed' is set to 'Enabled: TRUE' with the agency's CAP.</t>
  </si>
  <si>
    <t>To close this finding, please provide a screenshot or evidence showing that the 'Continue experiences on this device' is set to 'Disabled' with the agency's CAP.</t>
  </si>
  <si>
    <t>To close this finding, please provide a screenshot or evidence showing that the 'Turn off background refresh of Group Policy' is set to 'Disabled' with the agency's CAP.</t>
  </si>
  <si>
    <t>To close this finding, please provide a screenshot or evidence showing that the 'Turn off downloading of print drivers over HTTP' is set to 'Enabled' with the agency's CAP.</t>
  </si>
  <si>
    <t>To close this finding, please provide a screenshot or evidence showing that the 'Turn off Internet download for Web publishing and online ordering wizards' is set to 'Enabled' with the agency's CAP.</t>
  </si>
  <si>
    <t>To close this finding, please provide a screenshot or evidence showing that the 'Enumeration policy for external devices incompatible with Kernel DMA Protection' is set to 'Enabled: Block All' with the agency's CAP.</t>
  </si>
  <si>
    <t>To close this finding, please provide a screenshot or evidence showing that the 'Configure password backup directory' is set to 'Enabled: Active Directory' or 'Enabled: Azure Active Directory' with the agency's CAP.</t>
  </si>
  <si>
    <t>To close this finding, please provide a screenshot or evidence showing that the 'Do not allow password expiration time longer than required by policy' is set to 'Enabled' with the agency's CAP.</t>
  </si>
  <si>
    <t>To close this finding, please provide a screenshot or evidence showing that the 'Enable password encryption' is set to 'Enabled' with the agency's CAP.</t>
  </si>
  <si>
    <t>To close this finding, please provide a screenshot or evidence showing that the 'Password Settings: Password Complexity' is set to 'Enabled: Large letters + small letters + numbers + special characters' with the agency's CAP.</t>
  </si>
  <si>
    <t>To close this finding, please provide a screenshot or evidence showing that the 'Password Settings: Password Length' is set to 'Enabled: 15 or more' with the agency's CAP.</t>
  </si>
  <si>
    <t>To close this finding, please provide a screenshot or evidence showing that the LAPS 'Password Settings: Password Age (Days)' is set to 'Enabled: 30 or fewer' with the agency's CAP.</t>
  </si>
  <si>
    <t>To close this finding, please provide a screenshot or evidence showing that the LAPS 'Post-authentication actions: Grace period (hours)' is set to 'Enabled: 8 or fewer hours, but not 0' with the agency's CAP.</t>
  </si>
  <si>
    <t>To close this finding, please provide a screenshot or evidence showing that the 'Post-authentication actions: Actions' is set to 'Enabled: Reset the password and logoff the managed account' or higher with the agency's CAP.</t>
  </si>
  <si>
    <t>To close this finding, please provide a screenshot or evidence showing that the 'Allow Custom SSPs and APs to be loaded into LSASS' is set to 'Disabled' with the agency's CAP.</t>
  </si>
  <si>
    <t>To close this finding, please provide a screenshot or evidence showing that the 'Block user from showing account details on sign-in' is set to 'Enabled' with the agency's CAP.</t>
  </si>
  <si>
    <t>To close this finding, please provide a screenshot or evidence showing that the 'Do not display network selection UI' is set to 'Enabled' with the agency's CAP.</t>
  </si>
  <si>
    <t>To close this finding, please provide a screenshot or evidence showing that the 'Do not enumerate connected users on domain-joined computers' is set to 'Enabled' with the agency's CAP.</t>
  </si>
  <si>
    <t>To close this finding, please provide a screenshot or evidence showing that the 'Enumerate local users on domain-joined computers' is set to 'Disabled' (MS only) with the agency's CAP.</t>
  </si>
  <si>
    <t>To close this finding, please provide a screenshot or evidence showing that the 'Turn off app notifications on the lock screen' is set to 'Enabled' with the agency's CAP.</t>
  </si>
  <si>
    <t>To close this finding, please provide a screenshot or evidence showing that the 'Turn off picture password sign-in' is set to 'Enabled' with the agency's CAP.</t>
  </si>
  <si>
    <t>To close this finding, please provide a screenshot or evidence showing that the 'Turn on convenience PIN sign-in' is set to 'Disabled' with the agency's CAP.</t>
  </si>
  <si>
    <t>To close this finding, please provide a screenshot or evidence showing that the 'Block NetBIOS-based discovery for domain controller location' is set to 'Enabled' with the agency's CAP.</t>
  </si>
  <si>
    <t>To close this finding, please provide a screenshot or evidence showing that the 'Require a password when a computer wakes (on battery)' is set to 'Enabled' with the agency's CAP.</t>
  </si>
  <si>
    <t>To close this finding, please provide a screenshot or evidence showing that the 'Require a password when a computer wakes (plugged in)' is set to 'Enabled' with the agency's CAP.</t>
  </si>
  <si>
    <t>To close this finding, please provide a screenshot or evidence showing that the 'Configure Offer Remote Assistance' is set to 'Disabled' with the agency's CAP.</t>
  </si>
  <si>
    <t>To close this finding, please provide a screenshot or evidence showing that the 'Configure Solicited Remote Assistance' is set to 'Disabled' with the agency's CAP.</t>
  </si>
  <si>
    <t>To close this finding, please provide a screenshot or evidence showing that the 'Enable RPC Endpoint Mapper Client Authentication' is set to 'Enabled' (MS only) with the agency's CAP.</t>
  </si>
  <si>
    <t>To close this finding, please provide a screenshot or evidence showing that the 'Configure SAM change password RPC methods policy' is set to 'Enabled: Block all change password RPC methods' (MS only) with the agency's CAP.</t>
  </si>
  <si>
    <t>To close this finding, please provide a screenshot or evidence showing that the 'Enable Windows NTP Client' is set to 'Enabled' with the agency's CAP.</t>
  </si>
  <si>
    <t>To close this finding, please provide a screenshot or evidence showing that the 'Enable Windows NTP Server' is set to 'Disabled' (MS only) with the agency's CAP.</t>
  </si>
  <si>
    <t>To close this finding, please provide a screenshot or evidence showing that the 'Not allow per-user unsigned packages to install by default (requires explicitly allow per install)' is set to 'Enabled' with the agency's CAP.</t>
  </si>
  <si>
    <t>To close this finding, please provide a screenshot or evidence showing that the 'Allow Microsoft accounts to be optional' is set to 'Enabled' with the agency's CAP.</t>
  </si>
  <si>
    <t>To close this finding, please provide a screenshot or evidence showing that the 'Disallow Autoplay for non-volume devices' is set to 'Enabled' with the agency's CAP.</t>
  </si>
  <si>
    <t>To close this finding, please provide a screenshot or evidence showing that the 'Set the default behavior for AutoRun' is set to 'Enabled: Do not execute any autorun commands' with the agency's CAP.</t>
  </si>
  <si>
    <t>To close this finding, please provide a screenshot or evidence showing that the 'Turn off Autoplay' is set to 'Enabled: All drives' with the agency's CAP.</t>
  </si>
  <si>
    <t>To close this finding, please provide a screenshot or evidence showing that the 'Configure enhanced anti-spoofing' is set to 'Enabled' with the agency's CAP.</t>
  </si>
  <si>
    <t>To close this finding, please provide a screenshot or evidence showing that the 'Turn off cloud consumer account state content' is set to 'Enabled' with the agency's CAP.</t>
  </si>
  <si>
    <t>To close this finding, please provide a screenshot or evidence showing that the 'Turn off Microsoft consumer experiences' is set to 'Enabled' with the agency's CAP.</t>
  </si>
  <si>
    <t>To close this finding, please provide a screenshot or evidence showing that the 'Require pin for pairing' is set to 'Enabled: First Time' OR 'Enabled: Always' with the agency's CAP.</t>
  </si>
  <si>
    <t>To close this finding, please provide a screenshot or evidence showing that the 'Do not display the password reveal button' is set to 'Enabled' with the agency's CAP.</t>
  </si>
  <si>
    <t>To close this finding, please provide a screenshot or evidence showing that the 'Enumerate administrator accounts on elevation' is set to 'Disabled' with the agency's CAP.</t>
  </si>
  <si>
    <t>To close this finding, please provide a screenshot or evidence showing that the 'Allow Diagnostic Data' is set to 'Enabled: Diagnostic data off (not recommended)' or 'Enabled: Send required diagnostic data' with the agency's CAP.</t>
  </si>
  <si>
    <t>To close this finding, please provide a screenshot or evidence showing that the 'Disable OneSettings Downloads' is set to 'Enabled' with the agency's CAP.</t>
  </si>
  <si>
    <t>To close this finding, please provide a screenshot or evidence showing that the 'Do not show feedback notifications' is set to 'Enabled' with the agency's CAP.</t>
  </si>
  <si>
    <t>To close this finding, please provide a screenshot or evidence showing that the 'Enable OneSettings Auditing' is set to 'Enabled' with the agency's CAP.</t>
  </si>
  <si>
    <t>To close this finding, please provide a screenshot or evidence showing that the 'Limit Diagnostic Log Collection' is set to 'Enabled' with the agency's CAP.</t>
  </si>
  <si>
    <t>To close this finding, please provide a screenshot or evidence showing that the 'Limit Dump Collection' is set to 'Enabled' with the agency's CAP.</t>
  </si>
  <si>
    <t>To close this finding, please provide a screenshot or evidence showing that the 'Enable App Installer Experimental Features' is set to 'Disabled' with the agency's CAP.</t>
  </si>
  <si>
    <t>To close this finding, please provide a screenshot or evidence showing that the 'Enable App Installer Hash Override' is set to 'Disabled' with the agency's CAP.</t>
  </si>
  <si>
    <t>To close this finding, please provide a screenshot or evidence showing that the 'Enable App Installer Local Archive Malware Scan Override' is set to 'Disabled' with the agency's CAP.</t>
  </si>
  <si>
    <t>To close this finding, please provide a screenshot or evidence showing that the 'Enable App Installer ms-appinstaller protocol' is set to 'Disabled' with the agency's CAP.</t>
  </si>
  <si>
    <t>To close this finding, please provide a screenshot or evidence showing that the 'Enable App Installer Microsoft Store Source Certificate Validation Bypass' is set to 'Disabled' with the agency's CAP.</t>
  </si>
  <si>
    <t>To close this finding, please provide a screenshot or evidence showing that the 'Application: Control Event Log behavior when the log file reaches its maximum size' is set to 'Disabled' with the agency's CAP.</t>
  </si>
  <si>
    <t>To close this finding, please provide a screenshot or evidence showing that the 'Application: Specify the maximum log file size (KB)' is set to 'Enabled: 32,768 or greater' with the agency's CAP.</t>
  </si>
  <si>
    <t>To close this finding, please provide a screenshot or evidence showing that the 'Security: Control Event Log behavior when the log file reaches its maximum size' is set to 'Disabled' with the agency's CAP.</t>
  </si>
  <si>
    <t>To close this finding, please provide a screenshot or evidence showing that the 'Security: Specify the maximum log file size (KB)' is set to 'Enabled: 196,608 or greater' with the agency's CAP.</t>
  </si>
  <si>
    <t>To close this finding, please provide a screenshot or evidence showing that the 'Setup: Control Event Log behavior when the log file reaches its maximum size' is set to 'Disabled' with the agency's CAP.</t>
  </si>
  <si>
    <t>To close this finding, please provide a screenshot or evidence showing that the 'Setup: Specify the maximum log file size (KB)' is set to 'Enabled: 32,768 or greater' with the agency's CAP.</t>
  </si>
  <si>
    <t>To close this finding, please provide a screenshot or evidence showing that the 'System: Control Event Log behavior when the log file reaches its maximum size' is set to 'Disabled' with the agency's CAP.</t>
  </si>
  <si>
    <t>To close this finding, please provide a screenshot or evidence showing that the 'System: Specify the maximum log file size (KB)' is set to 'Enabled: 32,768 or greater' with the agency's CAP.</t>
  </si>
  <si>
    <t>To close this finding, please provide a screenshot or evidence showing that the 'Do not apply the Mark of the Web tag to files copied from insecure sources' is set to 'Disabled' with the agency's CAP.</t>
  </si>
  <si>
    <t>To close this finding, please provide a screenshot or evidence showing that the 'Turn off Data Execution Prevention for Explorer' is set to 'Disabled' with the agency's CAP.</t>
  </si>
  <si>
    <t>To close this finding, please provide a screenshot or evidence showing that the 'Turn off heap termination on corruption' is set to 'Disabled' with the agency's CAP.</t>
  </si>
  <si>
    <t>To close this finding, please provide a screenshot or evidence showing that the 'Turn off shell protocol protected mode' is set to 'Disabled' with the agency's CAP.</t>
  </si>
  <si>
    <t>To close this finding, please provide a screenshot or evidence showing that the 'Block all consumer Microsoft account user authentication' is set to 'Enabled' with the agency's CAP.</t>
  </si>
  <si>
    <t>To close this finding, please provide a screenshot or evidence showing that the 'Configure detection for potentially unwanted applications' is set to 'Enabled: Block' with the agency's CAP.</t>
  </si>
  <si>
    <t>To close this finding, please provide a screenshot or evidence showing that the 'Control whether exclusions are visible to local users' is set to 'Enabled' with the agency's CAP.</t>
  </si>
  <si>
    <t>To close this finding, please provide a screenshot or evidence showing that the 'Enable EDR in block mode' is set to 'Enabled' with the agency's CAP.</t>
  </si>
  <si>
    <t>To close this finding, please provide a screenshot or evidence showing that the 'Configure local setting override for reporting to Microsoft MAPS' is set to 'Disabled' with the agency's CAP.</t>
  </si>
  <si>
    <t>To close this finding, please provide a screenshot or evidence showing that the 'Configure Attack Surface Reduction rules' is set to 'Enabled' with the agency's CAP.</t>
  </si>
  <si>
    <t>To close this finding, please provide a screenshot or evidence showing that the 'Prevent users and apps from accessing dangerous websites' is set to 'Enabled: Block' with the agency's CAP.</t>
  </si>
  <si>
    <t>To close this finding, please provide a screenshot or evidence showing that the 'Enable file hash computation feature' is set to 'Enabled' with the agency's CAP.</t>
  </si>
  <si>
    <t>To close this finding, please provide a screenshot or evidence showing that the 'Configure real-time protection and Security Intelligence Updates during OOBE' is set to 'Enabled' with the agency's CAP.</t>
  </si>
  <si>
    <t>To close this finding, please provide a screenshot or evidence showing that the 'Scan all downloaded files and attachments' is set to 'Enabled' with the agency's CAP.</t>
  </si>
  <si>
    <t>To close this finding, please provide a screenshot or evidence showing that the 'Turn off real-time protection' is set to 'Disabled' with the agency's CAP.</t>
  </si>
  <si>
    <t>To close this finding, please provide a screenshot or evidence showing that the 'Turn on behavior monitoring' is set to 'Enabled' with the agency's CAP.</t>
  </si>
  <si>
    <t>To close this finding, please provide a screenshot or evidence showing that the 'Turn on script scanning' is set to 'Enabled' with the agency's CAP.</t>
  </si>
  <si>
    <t>To close this finding, please provide a screenshot or evidence showing that the 'Configure Remote Encryption Protection Mode' is set to 'Enabled: Audit' or higher with the agency's CAP.</t>
  </si>
  <si>
    <t>To close this finding, please provide a screenshot or evidence showing that the 'Scan excluded files and directories during quick scans' is set to 'Enabled: 1' with the agency's CAP.</t>
  </si>
  <si>
    <t>To close this finding, please provide a screenshot or evidence showing that the 'Scan packed executables' is set to 'Enabled' with the agency's CAP.</t>
  </si>
  <si>
    <t>To close this finding, please provide a screenshot or evidence showing that the 'Scan removable drives' is set to 'Enabled' with the agency's CAP.</t>
  </si>
  <si>
    <t>To close this finding, please provide a screenshot or evidence showing that the 'Trigger a quick scan after X days without any scans' is set to 'Enabled: 7' with the agency's CAP.</t>
  </si>
  <si>
    <t>To close this finding, please provide a screenshot or evidence showing that the 'Turn on e-mail scanning' is set to 'Enabled' with the agency's CAP.</t>
  </si>
  <si>
    <t>To close this finding, please provide a screenshot or evidence showing that the 'Prevent the usage of OneDrive for file storage' is set to 'Enabled' with the agency's CAP.</t>
  </si>
  <si>
    <t>To close this finding, please provide a screenshot or evidence showing that the 'Do not allow passwords to be saved' is set to 'Enabled' with the agency's CAP.</t>
  </si>
  <si>
    <t>To close this finding, please provide a screenshot or evidence showing that the 'Do not allow drive redirection' is set to 'Enabled' with the agency's CAP.</t>
  </si>
  <si>
    <t>To close this finding, please provide a screenshot or evidence showing that the 'Always prompt for password upon connection' is set to 'Enabled' with the agency's CAP.</t>
  </si>
  <si>
    <t>To close this finding, please provide a screenshot or evidence showing that the 'Require secure RPC communication' is set to 'Enabled' with the agency's CAP.</t>
  </si>
  <si>
    <t>To close this finding, please provide a screenshot or evidence showing that the 'Require use of specific security layer for remote (RDP) connections' is set to 'Enabled: SSL' with the agency's CAP.</t>
  </si>
  <si>
    <t>To close this finding, please provide a screenshot or evidence showing that the 'Require user authentication for remote connections by using Network Level Authentication' is set to 'Enabled' with the agency's CAP.</t>
  </si>
  <si>
    <t>To close this finding, please provide a screenshot or evidence showing that the 'Set client connection encryption level' is set to 'Enabled: High Level' with the agency's CAP.</t>
  </si>
  <si>
    <t>To close this finding, please provide a screenshot or evidence showing that the 'Do not delete temp folders upon exit' is set to 'Disabled' with the agency's CAP.</t>
  </si>
  <si>
    <t>To close this finding, please provide a screenshot or evidence showing that the 'Do not use temporary folders per session' is set to 'Disabled' with the agency's CAP.</t>
  </si>
  <si>
    <t>To close this finding, please provide a screenshot or evidence showing that the 'Prevent downloading of enclosures' is set to 'Enabled' with the agency's CAP.</t>
  </si>
  <si>
    <t>To close this finding, please provide a screenshot or evidence showing that the 'Turn on Basic feed authentication over HTTP' is set to 'Disabled' with the agency's CAP.</t>
  </si>
  <si>
    <t>To close this finding, please provide a screenshot or evidence showing that the 'Allow indexing of encrypted files' is set to 'Disabled' with the agency's CAP.</t>
  </si>
  <si>
    <t>To close this finding, please provide a screenshot or evidence showing that the 'Configure Windows Defender SmartScreen' is set to 'Enabled: Warn and prevent bypass' with the agency's CAP.</t>
  </si>
  <si>
    <t>To close this finding, please provide a screenshot or evidence showing that the 'Allow Windows Ink Workspace' is set to 'Enabled: On, but disallow access above lock' OR 'Enabled: Disabled' with the agency's CAP.</t>
  </si>
  <si>
    <t>To close this finding, please provide a screenshot or evidence showing that the 'Allow user control over installs' is set to 'Disabled' with the agency's CAP.</t>
  </si>
  <si>
    <t>To close this finding, please provide a screenshot or evidence showing that the 'Always install with elevated privileges' is set to 'Disabled' with the agency's CAP.</t>
  </si>
  <si>
    <t>To close this finding, please provide a screenshot or evidence showing that the 'Configure the transmission of the user's password in the content of MPR notifications sent by winlogon.' is set to 'Disabled' with the agency's CAP.</t>
  </si>
  <si>
    <t>To close this finding, please provide a screenshot or evidence showing that the 'Sign-in and lock last interactive user automatically after a restart' is set to 'Disabled' with the agency's CAP.</t>
  </si>
  <si>
    <t>To close this finding, please provide a screenshot or evidence showing that the 'Allow Basic authentication' is set to 'Disabled' with the agency's CAP.</t>
  </si>
  <si>
    <t>To close this finding, please provide a screenshot or evidence showing that the 'Allow unencrypted traffic' is set to 'Disabled' with the agency's CAP.</t>
  </si>
  <si>
    <t>To close this finding, please provide a screenshot or evidence showing that the 'Disallow Digest authentication' is set to 'Enabled' with the agency's CAP.</t>
  </si>
  <si>
    <t>To close this finding, please provide a screenshot or evidence showing that the 'Disallow WinRM from storing RunAs credentials' is set to 'Enabled' with the agency's CAP.</t>
  </si>
  <si>
    <t>To close this finding, please provide a screenshot or evidence showing that the 'Prevent users from modifying settings' is set to 'Enabled' with the agency's CAP.</t>
  </si>
  <si>
    <t>To close this finding, please provide a screenshot or evidence showing that the 'No auto-restart with logged on users for scheduled automatic updates installations' is set to 'Disabled' with the agency's CAP.</t>
  </si>
  <si>
    <t>To close this finding, please provide a screenshot or evidence showing that the 'Configure Automatic Updates' is set to 'Enabled' with the agency's CAP.</t>
  </si>
  <si>
    <t>To close this finding, please provide a screenshot or evidence showing that the 'Configure Automatic Updates: Scheduled install day' is set to '0 - Every day' with the agency's CAP.</t>
  </si>
  <si>
    <t>To close this finding, please provide a screenshot or evidence showing that the 'Manage preview builds' is set to 'Disabled' with the agency's CAP.</t>
  </si>
  <si>
    <t>To close this finding, please provide a screenshot or evidence showing that the 'Select when Preview Builds and Feature Updates are received' is set to 'Enabled: 180 or more days' with the agency's CAP.</t>
  </si>
  <si>
    <t>To close this finding, please provide a screenshot or evidence showing that the 'Select when Quality Updates are received' is set to 'Enabled: 0 days' with the agency's CAP.</t>
  </si>
  <si>
    <t>To close this finding, please provide a screenshot or evidence showing that the 'Turn off toast notifications on the lock screen' is set to 'Enabled' with the agency's CAP.</t>
  </si>
  <si>
    <t>To close this finding, please provide a screenshot or evidence showing that the 'Do not preserve zone information in file attachments' is set to 'Disabled' with the agency's CAP.</t>
  </si>
  <si>
    <t>To close this finding, please provide a screenshot or evidence showing that the 'Notify antivirus programs when opening attachments' is set to 'Enabled' with the agency's CAP.</t>
  </si>
  <si>
    <t>To close this finding, please provide a screenshot or evidence showing that the 'Configure Windows spotlight on lock screen' is set to 'Disabled' with the agency's CAP.</t>
  </si>
  <si>
    <t>To close this finding, please provide a screenshot or evidence showing that the 'Do not suggest third-party content in Windows spotlight' is set to 'Enabled' with the agency's CAP.</t>
  </si>
  <si>
    <t>To close this finding, please provide a screenshot or evidence showing that the 'Turn off Spotlight collection on Desktop' is set to 'Enabled' with the agency's CAP.</t>
  </si>
  <si>
    <t>To close this finding, please provide a screenshot or evidence showing that the 'Prevent users from sharing files within their profile.' is set to 'Enabled' with the agency's CAP.</t>
  </si>
  <si>
    <t>The "Interactive logon: Message title for users attempting to log on" is  configured.</t>
  </si>
  <si>
    <t>The "Interactive logon: Message title for users attempting to log on" is not been configured.</t>
  </si>
  <si>
    <t>First Release to Microsoft Windows Server 2025 which include which include CIS Microsoft Windows Server 2025 Benchmark v1.0.0</t>
  </si>
  <si>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
The maximum value is 99999, which is over 69 days; in effect, this value disables the setting.
The recommended state for this setting is: `30 or fewer minute(s)`.</t>
  </si>
  <si>
    <t>The 'Account lockout threshold' is set to '3 or fewer invalid logon attempt(s), but not 0'</t>
  </si>
  <si>
    <t>Interview
Examine</t>
  </si>
  <si>
    <t xml:space="preserve">Support for system components includes, for example, software patches, firmware updates, replacement parts and maintenance contracts. Unsupported components, for example, when vendors no longer provide critical software patches or product updates, provide an opportunity for adversaries to exploit weaknesses in the installed components. Exceptions to replacing unsupported system components may include, for example, systems that provide critical mission or business capability where newer technologies are not available or where the systems are so isolated that installing replacement components is not an option. 
Systems that no longer receive security patches or product updates may receive critical findings during Safeguards reviews. </t>
  </si>
  <si>
    <t>Examine:
- Review the system documentation, including inventories and support/lifecycle information.
- Identify all software and hardware components in use.
- Review vendor support status (e.g., end-of-life, end-of-support documentation).
- Verify that each component is currently supported; if not, confirm that documented justification and formal approval exist for continued use.
Interview:
- Interview the system administrator or relevant personnel responsible for system maintenance.
- Confirm awareness of unsupported components and whether plans, timelines, or justifications exist for their continued use or replacement.</t>
  </si>
  <si>
    <t>1. All system components are supported by the vendor or developer and receive timely security updates.
2. Any unsupported components have documented justification, formal approval, and defined mitigation measures in place.
3. System administrators are aware of support requirements and follow procedures to track and replace unsupported components.</t>
  </si>
  <si>
    <t>Examine</t>
  </si>
  <si>
    <t>Verify that system patch levels are up-to-date to address new vulnerabilities.</t>
  </si>
  <si>
    <t>1. The latest security patches are installed.</t>
  </si>
  <si>
    <t>Ensure that the system under review is covered by the agency's account management policies and procedures and complies with them. Confirm that account creation, modification, disabling, and removal activities are performed in accordance with defined procedures and IRS 1075 requirements to reduce the risk of unauthorized access.</t>
  </si>
  <si>
    <t>Examine:
- Verify that the system being assessed is explicitly included in the scope of the agency’s access control and account management policies.
- Confirm that documented account management procedures are implemented for this system, including account creation, disabling, and removal.
- Review evidence that account actions align with personnel changes (e.g., terminations or transfers) and that account reviews are conducted as required.
Interview:
- Interview system administrators or personnel responsible for managing system accounts.
- Ask whether the agency’s account management policies and procedures are actively followed on this system.
- Confirm awareness of how account actions are handled in accordance with IRS 1075, including timelines and periodic reviews.</t>
  </si>
  <si>
    <t>1. The system is covered by documented account management policies and procedures.
2. Account actions (creation, modification, removal) follow defined processes and are properly authorized.
3. User accounts are updated promptly based on terminations or transfers.
4. Account reviews are performed as required, with records available.
5. Account management complies with IRS 1075 requirements.</t>
  </si>
  <si>
    <t>IRS Safeguards Requirement</t>
  </si>
  <si>
    <t>HAC7:  Account management procedures are not in place</t>
  </si>
  <si>
    <t>AC-5</t>
  </si>
  <si>
    <t>Separation of Duties</t>
  </si>
  <si>
    <t>Interview</t>
  </si>
  <si>
    <t>Verify that the system enforces a separation of duties for sensitive administrator roles.
There is an effective segregation of duties between the administration functions and the auditing functions of the system.</t>
  </si>
  <si>
    <t xml:space="preserve">Personnel who review and clear audit logs are separate from personnel that perform non-audit administration.
</t>
  </si>
  <si>
    <t>HAC12:  Separation of duties is not in place</t>
  </si>
  <si>
    <t>Ensure that login Pub1075 compliance login banners are used universally for consent/warning.</t>
  </si>
  <si>
    <t>Examine:
- Review system configuration and screenshots for login banners at the OS, application, database, and network device levels.
- Verify that the banner text includes all required IRS notices:
   • Accessing a U.S. Government System.
   • Usage may be monitored, recorded, and audited.
   • Unauthorized use is prohibited and subject to penalties.
   • Use indicates consent to monitoring and recording.
- Confirm that the banner remains until the user acknowledges it and takes explicit login action.
- For publicly accessible systems, verify that:
   • A warning banner is shown before further access.
   • Any references to monitoring are aligned with privacy guidance.
   • Authorized uses of the system are clearly described.
Interview:
- Interview system administrators and security personnel.
- Confirm awareness of the banner requirements at all system levels.
- Ask whether banners are tested and verified after system changes or deployments.
- Confirm procedures are in place to maintain banners consistently across all systems handling FTI.</t>
  </si>
  <si>
    <t>1. Login banners are displayed consistently across all tested systems during the login process.
2. Banners include clear consent or warning messages that comply with organizational policies and legal requirements.</t>
  </si>
  <si>
    <t>Note: There maybe multiple interfaces that allow access to the system. All such interface should have the right banner. To ensure compliance the test case may be duplicated in the technology specific test cases.</t>
  </si>
  <si>
    <t>Audit Storage Capacity</t>
  </si>
  <si>
    <t>Allocate audit log storage capacity to accommodate the retention of audit records for the retention period.</t>
  </si>
  <si>
    <t>1. Review system and security logging configuration settings to identify allocated storage for audit logs.
2. Verify that the allocated storage capacity is sufficient to retain audit logs for 7 years and backup on separate server/SEIM etc.</t>
  </si>
  <si>
    <t>1. Audit log storage capacity is documented and configured to meet or exceed the organization’s defined audit log retention period.
2. Storage allocation is sufficient to retain audit records without data loss or forced deletion before the end of the retention period.</t>
  </si>
  <si>
    <t>HAU24
HAU10</t>
  </si>
  <si>
    <t>HAU24: Administrators are not notified when audit storage threshold is reached
HAU10: Audit logs are not properly protected</t>
  </si>
  <si>
    <t>AU-6</t>
  </si>
  <si>
    <t>Audit Review, Analysis and Reporting</t>
  </si>
  <si>
    <t>Ensure that the organization reviews audit records on a weekly basis and reports unusual or unauthorized activity to designated personnel, in accordance with IRS Publication 1075. This supports timely detection and response to potential security incidents.</t>
  </si>
  <si>
    <t>Examine:
- Verify that the system is included in the scope of the agency’s audit review and reporting procedures.
- Confirm that audit records are reviewed weekly for unusual or unauthorized activity.
- Review evidence of audit log reviews, findings, and reports to designated personnel.
Interview:
- Interview system administrators or audit reviewers.
- Ask how often audit logs are reviewed and whether reviews are documented.
- Confirm understanding of reporting procedures and responsibilities for detected issues.</t>
  </si>
  <si>
    <t>1. Audit logs for the system are reviewed weekly, with documented evidence of reviews and reporting of unusual activity to designated personnel.
2. Audit review and reporting procedures are implemented in practice and align with IRS Publication 1075 requirements.</t>
  </si>
  <si>
    <t>HAU8
HAU3</t>
  </si>
  <si>
    <t>HAU8: Logs are not maintained on a centralized log server
HAU3: Audit logs are not being reviewed</t>
  </si>
  <si>
    <t>AU-11</t>
  </si>
  <si>
    <t>Audit Record Retention</t>
  </si>
  <si>
    <t>Retain audit records for seven (7) years to provide support for after-the-fact investigations of incidents and to meet regulatory and organizational information retention requirements.</t>
  </si>
  <si>
    <t>Examine:
- Review the audit and accountability policy, audit retention policy, and related procedures.
- Verify that a log retention period of at least 7 years is defined, as required by IRS guidelines.
- Check archived audit logs or storage systems to confirm that logs are retained for the full 7-year period.
Interview:
- Interview system administrators and audit staff responsible for log retention.
- Verify that for how long audit logs are retained and how the 7-year requirement is enforced.
- Confirm awareness of retention policy and procedures for managing long-term audit log storage.</t>
  </si>
  <si>
    <t>1. Retention requirements for audit records, including applicable regulatory obligations, are clearly identified and documented.
2. System configurations, log management tools, or archival solutions provide evidence that audit records are retained for at least seven (7) years.</t>
  </si>
  <si>
    <t>HAU7: Audit records are not retained per Pub 1075</t>
  </si>
  <si>
    <t>CM-2</t>
  </si>
  <si>
    <t>Baseline Configuration</t>
  </si>
  <si>
    <t>Ensure that the system under review is covered by the agency’s baseline configuration policy and procedures, and that those procedures are implemented in accordance with IRS Publication 1075 requirements, including the use of SCSEMs where applicable.</t>
  </si>
  <si>
    <t>Examine:
- Verify that the system being reviewed is covered by the agency’s baseline configuration policy and procedures.
- Confirm that the policy aligns with IRS 1075 requirements, including use of SCSEMs where applicable.
Interview:
- Interview system administrators or personnel responsible for configuration management.
- Ask whether baseline configuration procedures are followed on this system and if they reflect IRS requirements.</t>
  </si>
  <si>
    <t>1. Baseline configurations for all major system types are documented and approved.
2. Baselines reflect a secure state consistent with organizational security policies and industry best practices.</t>
  </si>
  <si>
    <t>HCM27
HCM23
HCM1</t>
  </si>
  <si>
    <t>HCM27: Information system baseline does not exist 
HCM23: System is not monitored for changes from baseline
HCM1: Information system baseline is insufficient</t>
  </si>
  <si>
    <t>CM-3</t>
  </si>
  <si>
    <t>Configuration Change Control</t>
  </si>
  <si>
    <t>Ensure that the system under review follows the agency’s configuration change control procedures, including documentation, review, and approval of changes, in accordance with IRS Publication 1075 requirements.</t>
  </si>
  <si>
    <t>Examine:
- Review document and Verify that the system is covered under the agency’s configuration change control policy and procedures.
- Confirm that those procedures include documentation, review, approval, and retention requirements that align with IRS 1075.
Interview:
- Interview system administrators or change control personnel.
- Confirm that proposed changes to the system follow the documented change control process and include security and privacy impact reviews.
- Determine whether the Configuration Control Board is involved in change decisions related to this system.</t>
  </si>
  <si>
    <t>1. A documented change management policy exists and defines controls for authorization, testing, and approval of configuration changes.
2. Change logs, ticketing systems, or version control records provide evidence that all configuration changes are properly authorized and tracked.</t>
  </si>
  <si>
    <t>HCM7: Configuration management procedures do not exist</t>
  </si>
  <si>
    <t>IA-2</t>
  </si>
  <si>
    <t>Identification and Authentication (Organizational Users)</t>
  </si>
  <si>
    <t>The agency employs sufficient multi-factor authentication mechanisms for all local access to the network for all privileged and non-privileged users.</t>
  </si>
  <si>
    <r>
      <rPr>
        <sz val="10"/>
        <color rgb="FF000000"/>
        <rFont val="Arial"/>
        <family val="2"/>
      </rPr>
      <t xml:space="preserve">1. Interview agency personnel to determine if the agency requires multi-factor authentication (MFA) for local access, unless the terminal is in a restricted area per Pub 1075 requirements.
2. Examine procedures to determine how multi-factor authentication is implemented for all local machine and network access. If a personal identification number (PIN) is used as an authenticator for MFA, ensure the following is enforced:
a,  Minimum length of 8 digits or maximum length allowable by the device
b. Enforce complex sequences (e.g., 73961548 – no repeating digits and no sequential digits);
c. Do not store with the Smartcard; and
d. Do not share.
</t>
    </r>
    <r>
      <rPr>
        <b/>
        <sz val="10"/>
        <color rgb="FFFF0000"/>
        <rFont val="Arial"/>
        <family val="2"/>
      </rPr>
      <t xml:space="preserve">Note: If step 1 / MFA is fully implemented, but the complexity/length requirements in step 2 are not met this finding may be downgraded to moderate. 
</t>
    </r>
    <r>
      <rPr>
        <sz val="10"/>
        <color rgb="FF000000"/>
        <rFont val="Arial"/>
        <family val="2"/>
      </rPr>
      <t xml:space="preserve">
Note:  Implementing a jump server, or requiring two different passwords for accessing a system does not solely constitute multi-factor authentication. </t>
    </r>
  </si>
  <si>
    <t>1. The agency requires multi-factor authentication for local access to the network and information systems that receive, process, store or transmit FTI.
2. The multi-factor authentication mechanism is sufficient and implemented for all local access to the network.
3. Minimum requirements are met as outlined in test case if a PIN is used.</t>
  </si>
  <si>
    <t xml:space="preserve">Note - This is applicable to all workstations, servers, hypervisors, network devices, etc. within the FTI scope.
Multi-factor authentication requires the user to provide two or more of the three authentication factors: a knowledge factor (something only known by the user such as a password), a possession factor ("something only the user has"), and an inherence factor ("something only the user is").
</t>
  </si>
  <si>
    <t>HAC64
HAC65
HAC66
HPW12</t>
  </si>
  <si>
    <t>HAC64: Multi-factor authentication is not required for internal privileged and non-privileged access
HAC65: Multi-factor authentication is not required for internal privileged access
HAC66: Multi-factor authentication is not required for internal non-privileged access
HPW12: Passwords do not meet complexity requirements</t>
  </si>
  <si>
    <t>The agency employs mechanisms to ensure passwords aren’t used that are commonly-used, expected, or compromised passwords.</t>
  </si>
  <si>
    <t>Vulnerability Scanning</t>
  </si>
  <si>
    <t>Ensure the the that system under review is scanned for vulnerabilities.</t>
  </si>
  <si>
    <t>1. Identify vulnerability scanning tools that is used for scanning the system
2. Obtain and Exammine the last two scan reports to verify that scan reports are analyzed and remediation is tracked for confirmed vulnerabilities.</t>
  </si>
  <si>
    <t>1. Vulnerability scanning tools that is used for scanning the system
2. Scan reports are analyzed and remediation is tracked for confirmed vulnerabilities.</t>
  </si>
  <si>
    <t>HRA3
HRA5
HRA6
HRA10</t>
  </si>
  <si>
    <t>HRA3: Vulnerability assessments do not generate corrective action plans
HRA5: Vulnerabilities are not remediated in a timely manner
HRA6: Scope of vulnerability scanning is not sufficient
HRA10: Web Application is not scanned for Web Application Vulnerabilities</t>
  </si>
  <si>
    <t>1. Refer to the vendors support website and cross reference the latest security patch update with the systems current patch level. 
Using Windows Updates check when patches last updated and any patches pending.</t>
  </si>
  <si>
    <t xml:space="preserve">Implemented cryptographic mechanisms to prevent unauthorized disclosure of FTI at rest </t>
  </si>
  <si>
    <t>To close this finding, please provide a screenshot or evidence showing that the 'Account lockout threshold' is set to '3 or fewer invalid logon attempt(s), but not 0' with the agency's CAP.</t>
  </si>
  <si>
    <t>First Release of Microsoft Windows Server 2025 SCSEM</t>
  </si>
  <si>
    <t>All Tabs</t>
  </si>
  <si>
    <t>If test case WIN2025-005 is pass, then this is N/A.
Note: Change from 365 to 90 to comply with Pub1075.</t>
  </si>
  <si>
    <t>Note: Account Lockout threshold- Updated from "5" or fewer to "3" or fewer to meet IRS Requirements.</t>
  </si>
  <si>
    <t>This is repeat of test case CommonSysTest-5, unless there are multiple interfaces, you may mark it same as CommonSysTest-5.</t>
  </si>
  <si>
    <t>Users will see a dialog box prompt to change their password each time that they log on to the domain when their password is configured to expire 14 days.</t>
  </si>
  <si>
    <t>Ensure that the 'Interactive logon: Prompt user to change password before expiration' is set to '14 days or greater'</t>
  </si>
  <si>
    <t>This policy setting determines how far in advance users are warned that their password will expire. It is recommended that you configure this policy setting to 14 days or greater to sufficiently warn users when their passwords will expire.
The recommended state for this setting is: `between 5 and 14 days`.</t>
  </si>
  <si>
    <t>The 'Interactive logon: Prompt user to change password before expiration' is set to 14 days or greater'</t>
  </si>
  <si>
    <t>The 'Interactive logon: Prompt user to change password before expiration' is not set to '14 days or greater'</t>
  </si>
  <si>
    <t>To establish the recommended configuration via GP, set the following UI path to a value `14 days or greater`:
 ```
Computer Configuration\Policies\Windows Settings\Security Settings\Local Policies\Security Options\Interactive logon: Prompt user to change password before expiration
```</t>
  </si>
  <si>
    <t>Ensure that the 'Interactive logon: Prompt user to change password before expiration' is set to '14 days or greater'
To establish the recommended configuration via GP, set the following UI path to a value `between 14 days or greater`:
 ```
Computer Configuration\Policies\Windows Settings\Security Settings\Local Policies\Security Options\Interactive logon: Prompt user to change password before expiration
```</t>
  </si>
  <si>
    <t>To close this finding, please provide a screenshot or evidence showing that the 'Interactive logon: Prompt user to change password before expiration' is set to 'between 14 days or greater' with the agency's CAP.</t>
  </si>
  <si>
    <t>WIN2025-001</t>
  </si>
  <si>
    <t>WIN2025-002</t>
  </si>
  <si>
    <t>WIN2025-003</t>
  </si>
  <si>
    <t>WIN2025-005</t>
  </si>
  <si>
    <t>Note: Updated to 14 days or greater to maintain consistency with other Windows SCSEMs</t>
  </si>
  <si>
    <t xml:space="preserve">Perform an automated test using the current Nessus Profile provided by the IRS Office of Safeguards website or run an RSOP(Resultant Set of Policy) report describe in the Instructions tab. If the system is not Group Policy managed, then run the  Local Group Policy Editor  and include, if noted below, the recommended .admx/adml templates to view the setting. Verify that the setting 'Replace a process level token' is set to 'LOCAL SERVICE, NETWORK SERVICE'
Path to the setting:
Computer Configuration\Policies\Windows Settings\Security Settings\Local Policies\User Rights Assignment\Replace a process level token
</t>
  </si>
  <si>
    <t>This policy setting determines whether the SMB (Server Message Block) client will attempt to negotiate SMB packet signing.
**Note:** Enabling this policy setting on SMB clients on your network makes them fully effective for packet signing with all clients and servers in your environment.
The recommended state for this setting is: `Enabled`.</t>
  </si>
  <si>
    <t>Unencrypted network traffic is susceptible to man-in-the-middle attacks in which an intruder captures the packets between the client and server, modifies them, and then forwards them to the server. For an LDAP (Lightweight Directory Access Protocol) server, this susceptibility means that an attacker could cause a server to make decisions that are based on false or altered data from the LDAP queries. To lower this risk in your network, you can implement strong physical security measures to protect the network infrastructure. Also, you can make all types of man-in-the-middle attacks extremely difficult if you require encryption on all network packets by means of IPsec authentication headers.</t>
  </si>
  <si>
    <t>You can enable both options for this policy setting to help protect network traffic that uses the NTLM (New Technology LAN Manager) Security Support Provider (NTLM SSP) from being exposed or tampered with by an attacker who has gained access to the same network. In other words, these options help protect against man-in-the-middle attacks.</t>
  </si>
  <si>
    <t>Because Windows is case-insensitive but the POSIX (Portable operating system interface) subsystem will support case sensitivity, failure to enable this policy setting would make it possible for a user of that subsystem to create a file with the same name as another file but with a different mix of upper and lower case letters. Such a situation could potentially confuse users when they try to access such files from normal Win32 tools because only one of the files will be available.</t>
  </si>
  <si>
    <t>This setting determines the strength of the default DACL (Discretionary Access Control List) for objects. Windows maintains a global list of shared computer resources so that objects can be located and shared among processes. Each type of object is created with a default DACL that specifies who can access the objects and with what permissions.</t>
  </si>
  <si>
    <t>This subcategory reports changes in audit policy including SACL (System Access Control List) changes. Events for this subcategory include:
- 4715: The audit policy (SACL) on an object was changed.
- 4719: System audit policy was changed.
- 4902: The Per-user audit policy table was created.
- 4904: An attempt was made to register a security event source.
- 4905: An attempt was made to unregister a security event source.
- 4906: The CrashOnAuditFail value has changed.
- 4907: Auditing settings on object were changed.
- 4908: Special Groups Logon table modified.
- 4912: Per User Audit Policy was changed.
The recommended state for this setting is include: `Success`.</t>
  </si>
  <si>
    <r>
      <t xml:space="preserve">Issue Code Mapping (Select </t>
    </r>
    <r>
      <rPr>
        <b/>
        <u/>
        <sz val="10"/>
        <color rgb="FFFFFFFF"/>
        <rFont val="Arial"/>
        <family val="2"/>
      </rPr>
      <t>one</t>
    </r>
    <r>
      <rPr>
        <b/>
        <sz val="10"/>
        <color rgb="FFFFFFFF"/>
        <rFont val="Arial"/>
        <family val="2"/>
      </rPr>
      <t xml:space="preserve"> to enter in column N)</t>
    </r>
  </si>
  <si>
    <t>Common System Text Cases</t>
  </si>
  <si>
    <t>Updated hidden fields for calculating results.</t>
  </si>
  <si>
    <t xml:space="preserve"> ▪ SCSEM Version: 1.1</t>
  </si>
  <si>
    <t>Interview the Windows administrator  to identify the following:
- Personnel that review and clear audit logs.
- Personnel that perform non-audit administration such as create, modify, and delete access control rules; system user access management.</t>
  </si>
  <si>
    <t>Removed references to Linux</t>
  </si>
  <si>
    <t>CommonWin25-1</t>
  </si>
  <si>
    <t>CommonWin25-3</t>
  </si>
  <si>
    <t>CommonWin25-4</t>
  </si>
  <si>
    <t>CommonWin25-5</t>
  </si>
  <si>
    <t>CommonWin25-6</t>
  </si>
  <si>
    <t>CommonWin25-7</t>
  </si>
  <si>
    <t>CommonWin25-8</t>
  </si>
  <si>
    <t>CommonWin25-9</t>
  </si>
  <si>
    <t>CommonWin25-10</t>
  </si>
  <si>
    <t>CommonWin25-11</t>
  </si>
  <si>
    <t>CommonWin25-12</t>
  </si>
  <si>
    <t>CommonWin25-13</t>
  </si>
  <si>
    <t>CommonSysTest-xx</t>
  </si>
  <si>
    <t>Made minor correction to formulas and updated notes. Change CommonSysTest test cases to CommonWin25.</t>
  </si>
  <si>
    <t>Changed to CommonWin25-xx</t>
  </si>
  <si>
    <t>HAC1</t>
  </si>
  <si>
    <t>Contractors with unauthorized access to FTI</t>
  </si>
  <si>
    <t>Accounts do not expire after the correct period of inactivity</t>
  </si>
  <si>
    <t>HAC100</t>
  </si>
  <si>
    <t>Other</t>
  </si>
  <si>
    <t>User access was not established with concept of least privilege</t>
  </si>
  <si>
    <t>Separation of duties is not in place</t>
  </si>
  <si>
    <t>HAC13</t>
  </si>
  <si>
    <t>Operating system configuration files have incorrect permissions</t>
  </si>
  <si>
    <t>HAC14</t>
  </si>
  <si>
    <t>Warning banner is insufficient</t>
  </si>
  <si>
    <t>User accounts not locked out after 3 unsuccessful login attempts</t>
  </si>
  <si>
    <t>HAC16</t>
  </si>
  <si>
    <t xml:space="preserve">Network device allows telnet connections </t>
  </si>
  <si>
    <t>HAC17</t>
  </si>
  <si>
    <t>Account lockouts do not require administrator action</t>
  </si>
  <si>
    <t>HAC18</t>
  </si>
  <si>
    <t>Network device has modems installed</t>
  </si>
  <si>
    <t>HAC19</t>
  </si>
  <si>
    <t>Out of Band Management is not utilized in all instances</t>
  </si>
  <si>
    <t>User sessions do not lock after the Publication 1075 required timeframe</t>
  </si>
  <si>
    <t>HAC20</t>
  </si>
  <si>
    <t>Agency duplicates usernames</t>
  </si>
  <si>
    <t>HAC21</t>
  </si>
  <si>
    <t>Agency shares administrative account inappropriately</t>
  </si>
  <si>
    <t>HAC22</t>
  </si>
  <si>
    <t>Administrators do not use su or sudo command to access root privileges</t>
  </si>
  <si>
    <t>HAC23</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</si>
  <si>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</si>
  <si>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</si>
  <si>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</si>
  <si>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</si>
  <si>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</si>
  <si>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</si>
  <si>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</si>
  <si>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Default accounts have not been disabled or renamed</t>
  </si>
  <si>
    <t>HAC28</t>
  </si>
  <si>
    <t>Database trace files are not properly protected</t>
  </si>
  <si>
    <t>Access to system functionality without identification and authentication</t>
  </si>
  <si>
    <t>HAC3</t>
  </si>
  <si>
    <t>Agency processes FTI at a contractor-run consolidated data center</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</si>
  <si>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</si>
  <si>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</si>
  <si>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</si>
  <si>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</si>
  <si>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</si>
  <si>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</si>
  <si>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</si>
  <si>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</si>
  <si>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</si>
  <si>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</si>
  <si>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</si>
  <si>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</si>
  <si>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</si>
  <si>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</si>
  <si>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</si>
  <si>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</si>
  <si>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HAC38</t>
  </si>
  <si>
    <t>Warning banner does not exist</t>
  </si>
  <si>
    <t>HAC39</t>
  </si>
  <si>
    <t>Access to wireless network exceeds acceptable range</t>
  </si>
  <si>
    <t>HAC4</t>
  </si>
  <si>
    <t>FTI is not labeled and is commingled with non-FTI</t>
  </si>
  <si>
    <t>HAC40</t>
  </si>
  <si>
    <t>The system does not effectively utilize whitelists or ACLs</t>
  </si>
  <si>
    <t>HAC41</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</si>
  <si>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</si>
  <si>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</si>
  <si>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</si>
  <si>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</si>
  <si>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</si>
  <si>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</si>
  <si>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</si>
  <si>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</si>
  <si>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</si>
  <si>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</si>
  <si>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</si>
  <si>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 xml:space="preserve">Files containing authentication information are not adequately protected </t>
  </si>
  <si>
    <t>HAC48</t>
  </si>
  <si>
    <t>Usernames are not archived and may be re-issued to different users</t>
  </si>
  <si>
    <t>HAC49</t>
  </si>
  <si>
    <t>Use of emergency userIDs is not properly controlled</t>
  </si>
  <si>
    <t>HAC5</t>
  </si>
  <si>
    <t>FTI is commingled with non-FTI data in the data warehouse</t>
  </si>
  <si>
    <t xml:space="preserve">Print spoolers do not adequately restrict jobs </t>
  </si>
  <si>
    <t>HAC51</t>
  </si>
  <si>
    <t xml:space="preserve">Unauthorized access to FTI </t>
  </si>
  <si>
    <t>HAC52</t>
  </si>
  <si>
    <t>Wireless usage policies are not sufficient</t>
  </si>
  <si>
    <t>HAC53</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</si>
  <si>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</si>
  <si>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</si>
  <si>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</si>
  <si>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</si>
  <si>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</si>
  <si>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</si>
  <si>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</si>
  <si>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</si>
  <si>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</si>
  <si>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</si>
  <si>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</si>
  <si>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The guest account has improper access to data and/or resources</t>
  </si>
  <si>
    <t>HAC6</t>
  </si>
  <si>
    <t>Cannot determine who has access to FTI</t>
  </si>
  <si>
    <t>HAC60</t>
  </si>
  <si>
    <t xml:space="preserve">Agency does not centrally manage access to third party environments </t>
  </si>
  <si>
    <t>User rights and permissions are not adequately configured</t>
  </si>
  <si>
    <t>Host-based firewall is not configured according to industry standard best practice</t>
  </si>
  <si>
    <t>HAC63</t>
  </si>
  <si>
    <t>Security profiles have not been established</t>
  </si>
  <si>
    <t>HAC64</t>
  </si>
  <si>
    <t>Multi-factor authentication is not required for internal privileged and non-privileged access</t>
  </si>
  <si>
    <t>HAC65</t>
  </si>
  <si>
    <t>Multi-factor authentication is not required for internal privileged access</t>
  </si>
  <si>
    <t>HAC66</t>
  </si>
  <si>
    <t>Multi-factor authentication is not required for internal non-privileged access</t>
  </si>
  <si>
    <t>HAC67</t>
  </si>
  <si>
    <t>Lock screen does not obscure or block potentially sensitive data</t>
  </si>
  <si>
    <t>HAC68</t>
  </si>
  <si>
    <t>Peer to peer or client to client access/filesharing is enabled</t>
  </si>
  <si>
    <t>HAC69</t>
  </si>
  <si>
    <t>Sensitive data about the FTI environment is shared</t>
  </si>
  <si>
    <t>Account management procedures are not in place</t>
  </si>
  <si>
    <t>HAC8</t>
  </si>
  <si>
    <t>Accounts are not reviewed periodically for proper privileges</t>
  </si>
  <si>
    <t>HAC9</t>
  </si>
  <si>
    <t>Accounts have not been created using user roles</t>
  </si>
  <si>
    <t>HAT1</t>
  </si>
  <si>
    <t>Agency does not train employees with FTI access</t>
  </si>
  <si>
    <t>HAT100</t>
  </si>
  <si>
    <t>HAT2</t>
  </si>
  <si>
    <t>Agency does not train contractors with FTI access</t>
  </si>
  <si>
    <t>HAT3</t>
  </si>
  <si>
    <t>Agency does not maintain training records</t>
  </si>
  <si>
    <t>HAT4</t>
  </si>
  <si>
    <t>Agency does not provide security-specific training</t>
  </si>
  <si>
    <t>HAU1</t>
  </si>
  <si>
    <t>No auditing is being performed at the agency</t>
  </si>
  <si>
    <t>HAU10</t>
  </si>
  <si>
    <t>Audit logs are not properly protected</t>
  </si>
  <si>
    <t>HAU100</t>
  </si>
  <si>
    <t>NTP is not properly implemented</t>
  </si>
  <si>
    <t>HAU12</t>
  </si>
  <si>
    <t>Audit records are not timestamped</t>
  </si>
  <si>
    <t>HAU13</t>
  </si>
  <si>
    <t>Audit records are not archived during VM rollback</t>
  </si>
  <si>
    <t>HAU14</t>
  </si>
  <si>
    <t>Remote access is not logged</t>
  </si>
  <si>
    <t>HAU15</t>
  </si>
  <si>
    <t>Verbose logging is not being performed on perimeter devices</t>
  </si>
  <si>
    <t>HAU16</t>
  </si>
  <si>
    <t>A centralized automated audit log analysis solution is not implemented</t>
  </si>
  <si>
    <t>Audit logs do not capture sufficient auditable events</t>
  </si>
  <si>
    <t>HAU18</t>
  </si>
  <si>
    <t>Audit logs are reviewed, but not per Pub 1075 requirements</t>
  </si>
  <si>
    <t>HAU19</t>
  </si>
  <si>
    <t>Audit log anomalies or findings are not reported and tracked</t>
  </si>
  <si>
    <t>HAU2</t>
  </si>
  <si>
    <t>No auditing is being performed on the system</t>
  </si>
  <si>
    <t>HAU20</t>
  </si>
  <si>
    <t>Audit log data not sent from a consistently identified source</t>
  </si>
  <si>
    <t xml:space="preserve">System does not audit all attempts to gain access </t>
  </si>
  <si>
    <t>Content of audit records is not sufficient</t>
  </si>
  <si>
    <t>Audit storage capacity threshold has not been defined</t>
  </si>
  <si>
    <t>Administrators are not notified when audit storage threshold is reached</t>
  </si>
  <si>
    <t>HAU25</t>
  </si>
  <si>
    <t>Audit processing failures are not properly reported and responded to</t>
  </si>
  <si>
    <t>HAU26</t>
  </si>
  <si>
    <t xml:space="preserve">System/service provider is not held accountable to protect and share audit records with the agency </t>
  </si>
  <si>
    <t>HAU27</t>
  </si>
  <si>
    <t>Audit trail does not include access to FTI in pre-production</t>
  </si>
  <si>
    <t>HAU3</t>
  </si>
  <si>
    <t>Audit logs are not being reviewed</t>
  </si>
  <si>
    <t>HAU4</t>
  </si>
  <si>
    <t>System does not audit failed attempts to gain access</t>
  </si>
  <si>
    <t>HAU5</t>
  </si>
  <si>
    <t>Auditing is not performed on all data tables containing FTI</t>
  </si>
  <si>
    <t>System does not audit changes to access control settings</t>
  </si>
  <si>
    <t>Audit records are not retained per Pub 1075</t>
  </si>
  <si>
    <t>HAU8</t>
  </si>
  <si>
    <t>Logs are not maintained on a centralized log server</t>
  </si>
  <si>
    <t>HAU9</t>
  </si>
  <si>
    <t>No log reduction system exists</t>
  </si>
  <si>
    <t>HCA1</t>
  </si>
  <si>
    <t>Systems are not formally certified by management to process FTI</t>
  </si>
  <si>
    <t>HCA10</t>
  </si>
  <si>
    <t>Assessment results are not shared with designated agency officials</t>
  </si>
  <si>
    <t>HCA100</t>
  </si>
  <si>
    <t>HCA11</t>
  </si>
  <si>
    <t>Interconnection Security Agreements are not sufficient</t>
  </si>
  <si>
    <t>HCA12</t>
  </si>
  <si>
    <t>POA&amp;Ms are not reviewed in accordance with Pub 1075</t>
  </si>
  <si>
    <t>HCA13</t>
  </si>
  <si>
    <t xml:space="preserve">System authorizations are not updated in accordance with Pub 1075 </t>
  </si>
  <si>
    <t>HCA14</t>
  </si>
  <si>
    <t>A continuous monitoring program has not been established</t>
  </si>
  <si>
    <t>HCA15</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</si>
  <si>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</si>
  <si>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</si>
  <si>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</si>
  <si>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</si>
  <si>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</si>
  <si>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</si>
  <si>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</si>
  <si>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</si>
  <si>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</si>
  <si>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t>
  </si>
  <si>
    <t>Undocumented system interconnections exist</t>
  </si>
  <si>
    <t>HCA20</t>
  </si>
  <si>
    <t>Scope of penetration testing assessment is not sufficient</t>
  </si>
  <si>
    <t>HCA21</t>
  </si>
  <si>
    <t>Privacy assessments are not conducted for FTI Systems</t>
  </si>
  <si>
    <t>HCA22</t>
  </si>
  <si>
    <t>The agency has not developed a risk management strategy</t>
  </si>
  <si>
    <t>HCA23</t>
  </si>
  <si>
    <t>Risk management program leadership role is not established</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</si>
  <si>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</si>
  <si>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</si>
  <si>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</si>
  <si>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</si>
  <si>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</si>
  <si>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</si>
  <si>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</si>
  <si>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</si>
  <si>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</si>
  <si>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</si>
  <si>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</si>
  <si>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</si>
  <si>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</si>
  <si>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</si>
  <si>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HCM1</t>
  </si>
  <si>
    <t>Information system baseline is insufficient</t>
  </si>
  <si>
    <t>System has unneeded functionality installed</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</si>
  <si>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</si>
  <si>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</si>
  <si>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</si>
  <si>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</si>
  <si>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</si>
  <si>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</si>
  <si>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</si>
  <si>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</si>
  <si>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</si>
  <si>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</si>
  <si>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</si>
  <si>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</si>
  <si>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</si>
  <si>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</si>
  <si>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</si>
  <si>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</si>
  <si>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</si>
  <si>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</si>
  <si>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</si>
  <si>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</si>
  <si>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</si>
  <si>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</si>
  <si>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</si>
  <si>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</si>
  <si>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</si>
  <si>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HCM22</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</si>
  <si>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</si>
  <si>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</si>
  <si>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</si>
  <si>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</si>
  <si>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</si>
  <si>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</si>
  <si>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</si>
  <si>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</si>
  <si>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</si>
  <si>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</si>
  <si>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</si>
  <si>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HCM28</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</si>
  <si>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</si>
  <si>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</si>
  <si>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</si>
  <si>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</si>
  <si>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</si>
  <si>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</si>
  <si>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</si>
  <si>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</si>
  <si>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</si>
  <si>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HCM32</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</si>
  <si>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</si>
  <si>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</si>
  <si>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</si>
  <si>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</si>
  <si>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</si>
  <si>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HCM35</t>
  </si>
  <si>
    <t>Services are not configured to use the default/standard ports</t>
  </si>
  <si>
    <t>HCM36</t>
  </si>
  <si>
    <t xml:space="preserve">The required benchmark has not been applied </t>
  </si>
  <si>
    <t>HCM37</t>
  </si>
  <si>
    <t xml:space="preserve">Configuration settings and benchmarks have not been defined </t>
  </si>
  <si>
    <t>HCM38</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</si>
  <si>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</si>
  <si>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</si>
  <si>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</si>
  <si>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</si>
  <si>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</si>
  <si>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</si>
  <si>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</si>
  <si>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</si>
  <si>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</si>
  <si>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</si>
  <si>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</si>
  <si>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</si>
  <si>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</si>
  <si>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</si>
  <si>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</si>
  <si>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System configuration provides additional attack surface</t>
  </si>
  <si>
    <t>HCM46</t>
  </si>
  <si>
    <t>Agency does not centrally manage mobile device configuration</t>
  </si>
  <si>
    <t>HCM47</t>
  </si>
  <si>
    <t>System error messages display system configuration information</t>
  </si>
  <si>
    <t>Low-risk operating system settings are not configured securely</t>
  </si>
  <si>
    <t>HCM49</t>
  </si>
  <si>
    <t>A tool is not used to block unauthorized software</t>
  </si>
  <si>
    <t>HCM5</t>
  </si>
  <si>
    <t>Web portal with FTI does not have three-tier architecture</t>
  </si>
  <si>
    <t>HCM50</t>
  </si>
  <si>
    <t>Unauthorized hardware is not blocked</t>
  </si>
  <si>
    <t>HCM51</t>
  </si>
  <si>
    <t>Location of FTI is not identified and documented</t>
  </si>
  <si>
    <t>Agency does not control routine operational changes to systems via an approval process</t>
  </si>
  <si>
    <t>Configuration management procedures do not exist</t>
  </si>
  <si>
    <t>HCM8</t>
  </si>
  <si>
    <t>The ability to make changes is not properly limited</t>
  </si>
  <si>
    <t>HCM9</t>
  </si>
  <si>
    <t>Systems are not deployed using the concept of least privilege</t>
  </si>
  <si>
    <t>HCP1</t>
  </si>
  <si>
    <t>No contingency plan exists for FTI data</t>
  </si>
  <si>
    <t>HCP10</t>
  </si>
  <si>
    <t>Backup data is located on production systems</t>
  </si>
  <si>
    <t>HCP100</t>
  </si>
  <si>
    <t>HCP11</t>
  </si>
  <si>
    <t>System Recovery and Reconstitution process is not defined</t>
  </si>
  <si>
    <t>HCP2</t>
  </si>
  <si>
    <t>Contingency plans are not tested annually</t>
  </si>
  <si>
    <t>HCP3</t>
  </si>
  <si>
    <t>Contingency plan does not exist for consolidated data center</t>
  </si>
  <si>
    <t>HCP4</t>
  </si>
  <si>
    <t>FTI is not encrypted in transit to the DR site</t>
  </si>
  <si>
    <t>Backup data is not adequately protected</t>
  </si>
  <si>
    <t>HCP6</t>
  </si>
  <si>
    <t>Contingency plan is not updated annually</t>
  </si>
  <si>
    <t>HCP7</t>
  </si>
  <si>
    <t>Contingency plan is not sufficient</t>
  </si>
  <si>
    <t>HCP8</t>
  </si>
  <si>
    <t>Contingency training is not conducted</t>
  </si>
  <si>
    <t>HCP9</t>
  </si>
  <si>
    <t xml:space="preserve">Contingency training is not sufficient </t>
  </si>
  <si>
    <t>Adequate device identification and authentication is not employed</t>
  </si>
  <si>
    <t>HIA2</t>
  </si>
  <si>
    <t>Standardized naming convention is not enforced</t>
  </si>
  <si>
    <t>HIA3</t>
  </si>
  <si>
    <t>Authentication server is not used for end user authentication</t>
  </si>
  <si>
    <t>HIA4</t>
  </si>
  <si>
    <t>Authentication server is not used for device administration</t>
  </si>
  <si>
    <t>System does not properly control authentication process</t>
  </si>
  <si>
    <t>HIA6</t>
  </si>
  <si>
    <t>Identity proofing as not been implemented</t>
  </si>
  <si>
    <t>HIA7</t>
  </si>
  <si>
    <t>Identity proofing has not been properly implemented</t>
  </si>
  <si>
    <t>HIR1</t>
  </si>
  <si>
    <t>Incident response program does not exist</t>
  </si>
  <si>
    <t>HIR100</t>
  </si>
  <si>
    <t>HIR2</t>
  </si>
  <si>
    <t>Incident response plan is not sufficient</t>
  </si>
  <si>
    <t>HIR3</t>
  </si>
  <si>
    <t>Agency does not perform incident response exercises in accordance with Pub 1075</t>
  </si>
  <si>
    <t>HIR4</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</si>
  <si>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</si>
  <si>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</si>
  <si>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</si>
  <si>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</si>
  <si>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</si>
  <si>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</si>
  <si>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</si>
  <si>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</si>
  <si>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HMA3</t>
  </si>
  <si>
    <t>Maintenance tools are not approved / controlled</t>
  </si>
  <si>
    <t>HMA4</t>
  </si>
  <si>
    <t>Maintenance records are not sufficient</t>
  </si>
  <si>
    <t>HMA5</t>
  </si>
  <si>
    <t>Non local maintenance is not implemented securely</t>
  </si>
  <si>
    <t>HMP1</t>
  </si>
  <si>
    <t>Media sanitization is not sufficient</t>
  </si>
  <si>
    <t>HMT1</t>
  </si>
  <si>
    <t>Risk Assessment controls are not implemented properly</t>
  </si>
  <si>
    <t>HMT10</t>
  </si>
  <si>
    <t>Incident response controls are not implemented properly</t>
  </si>
  <si>
    <t>HMT100</t>
  </si>
  <si>
    <t>HMT11</t>
  </si>
  <si>
    <t>Awareness and training controls are not implemented properly</t>
  </si>
  <si>
    <t>Identification and authentication controls are not implemented properly</t>
  </si>
  <si>
    <t>HMT13</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</si>
  <si>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</si>
  <si>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</si>
  <si>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</si>
  <si>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</si>
  <si>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</si>
  <si>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</si>
  <si>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</si>
  <si>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</si>
  <si>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</si>
  <si>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</si>
  <si>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</si>
  <si>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</si>
  <si>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</si>
  <si>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HMT2</t>
  </si>
  <si>
    <t>Planning controls are not implemented properly</t>
  </si>
  <si>
    <t>HMT3</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</si>
  <si>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</si>
  <si>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</si>
  <si>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</si>
  <si>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</si>
  <si>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</si>
  <si>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</si>
  <si>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</si>
  <si>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</si>
  <si>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</si>
  <si>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</si>
  <si>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</si>
  <si>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</si>
  <si>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</si>
  <si>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HPE1</t>
  </si>
  <si>
    <t>Printer does not lock and prevent access to the hard drive</t>
  </si>
  <si>
    <t>HPM1</t>
  </si>
  <si>
    <t xml:space="preserve">A senior information officer does not exist </t>
  </si>
  <si>
    <t>HPM2</t>
  </si>
  <si>
    <t>Key security or privacy program management leadership roles are not established.</t>
  </si>
  <si>
    <t>HPM3</t>
  </si>
  <si>
    <t>HPW1</t>
  </si>
  <si>
    <t>No password is required to access an FTI system</t>
  </si>
  <si>
    <t>HPW10</t>
  </si>
  <si>
    <t>Passwords are allowed to be stored</t>
  </si>
  <si>
    <t>HPW100</t>
  </si>
  <si>
    <t>Password transmission does not use strong cryptography</t>
  </si>
  <si>
    <t>Passwords do not meet complexity requirements</t>
  </si>
  <si>
    <t>HPW13</t>
  </si>
  <si>
    <t>Enabled secret passwords are not implemented correctly</t>
  </si>
  <si>
    <t>HPW14</t>
  </si>
  <si>
    <t>Authenticator feedback is labeled inappropriately</t>
  </si>
  <si>
    <t>HPW15</t>
  </si>
  <si>
    <t>Passwords are shared inappropriately</t>
  </si>
  <si>
    <t>HPW16</t>
  </si>
  <si>
    <t>Swipe-based passwords are allowed on mobile devices</t>
  </si>
  <si>
    <t>HPW17</t>
  </si>
  <si>
    <t>Default passwords have not been changed</t>
  </si>
  <si>
    <t>HPW18</t>
  </si>
  <si>
    <t xml:space="preserve">No password is required to remotely access an FTI system </t>
  </si>
  <si>
    <t>More than one Publication 1075 password requirement is not met</t>
  </si>
  <si>
    <t>Password does not expire timely</t>
  </si>
  <si>
    <t>HPW20</t>
  </si>
  <si>
    <t>User is not required to change password upon first use</t>
  </si>
  <si>
    <t>Passwords are allowed to be stored unencrypted in config files</t>
  </si>
  <si>
    <t>HPW22</t>
  </si>
  <si>
    <t>Administrators cannot override minimum password age for users, when required</t>
  </si>
  <si>
    <t>HPW23</t>
  </si>
  <si>
    <t>Passwords cannot be changed by users</t>
  </si>
  <si>
    <t>Minimum password length is too short</t>
  </si>
  <si>
    <t>Minimum password age does not exist</t>
  </si>
  <si>
    <t>HPW5</t>
  </si>
  <si>
    <t>Passwords are generated and distributed automatically</t>
  </si>
  <si>
    <t>Password history is insufficient</t>
  </si>
  <si>
    <t>HPW7</t>
  </si>
  <si>
    <t>Password change notification is not sufficient</t>
  </si>
  <si>
    <t>HPW8</t>
  </si>
  <si>
    <t>Passwords are displayed on screen when entered</t>
  </si>
  <si>
    <t>HPW9</t>
  </si>
  <si>
    <t>Password management processes are not documented</t>
  </si>
  <si>
    <t>HRA1</t>
  </si>
  <si>
    <t>Risk assessments are not performed</t>
  </si>
  <si>
    <t>HRA10</t>
  </si>
  <si>
    <t>Web Application is not scanned for Web Application Vulnerabilities</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</si>
  <si>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</si>
  <si>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</si>
  <si>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</si>
  <si>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</si>
  <si>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</si>
  <si>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</si>
  <si>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</si>
  <si>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HRA5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</si>
  <si>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</si>
  <si>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</si>
  <si>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</si>
  <si>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</si>
  <si>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</si>
  <si>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</si>
  <si>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</si>
  <si>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</si>
  <si>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</si>
  <si>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</si>
  <si>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</si>
  <si>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</si>
  <si>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</si>
  <si>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</si>
  <si>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</si>
  <si>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</si>
  <si>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HRM12</t>
  </si>
  <si>
    <t>An FTI system is directly routable to the internet via unencrypted protocols</t>
  </si>
  <si>
    <t>HRM13</t>
  </si>
  <si>
    <t xml:space="preserve">The agency does not blacklist known malicious IPs </t>
  </si>
  <si>
    <t>HRM14</t>
  </si>
  <si>
    <t>The agency does not update blacklists of known malicious IPs</t>
  </si>
  <si>
    <t>HRM15</t>
  </si>
  <si>
    <t xml:space="preserve">Multi-factor authentication is not enforced for local device management </t>
  </si>
  <si>
    <t>HRM16</t>
  </si>
  <si>
    <t>VPN access points have not been limited</t>
  </si>
  <si>
    <t>HRM17</t>
  </si>
  <si>
    <t>SSH is not implemented correctly for device management</t>
  </si>
  <si>
    <t>HRM18</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</si>
  <si>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</si>
  <si>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</si>
  <si>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</si>
  <si>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</si>
  <si>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</si>
  <si>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</si>
  <si>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</si>
  <si>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HRM3</t>
  </si>
  <si>
    <t>FTI access from personal devices</t>
  </si>
  <si>
    <t>HRM4</t>
  </si>
  <si>
    <t>FTI access from offshore</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</si>
  <si>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</si>
  <si>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</si>
  <si>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</si>
  <si>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</si>
  <si>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</si>
  <si>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</si>
  <si>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</si>
  <si>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</si>
  <si>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</si>
  <si>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HSA1</t>
  </si>
  <si>
    <t>Live FTI data is used in test environments without approval</t>
  </si>
  <si>
    <t>HSA10</t>
  </si>
  <si>
    <t>The internally hosted software's major release is no longer supported by the vendor</t>
  </si>
  <si>
    <t>HSA100</t>
  </si>
  <si>
    <t>HSA11</t>
  </si>
  <si>
    <t>The internally hosted software's minor release is no longer supported by the vendor</t>
  </si>
  <si>
    <t>HSA12</t>
  </si>
  <si>
    <t>Internal networking devices are no longer supported by the vendor</t>
  </si>
  <si>
    <t>HSA13</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</si>
  <si>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</si>
  <si>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</si>
  <si>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</si>
  <si>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</si>
  <si>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</si>
  <si>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</si>
  <si>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</si>
  <si>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HSA17</t>
  </si>
  <si>
    <t>Security is not a consideration in system design or upgrade</t>
  </si>
  <si>
    <t>HSA18</t>
  </si>
  <si>
    <t>Cloud vendor is not FedRAMP certified</t>
  </si>
  <si>
    <t>HSA2</t>
  </si>
  <si>
    <t>Usage restrictions to open source software are not in place</t>
  </si>
  <si>
    <t>HSA3</t>
  </si>
  <si>
    <t>No agreement exists with 3rd party provider to host FTI</t>
  </si>
  <si>
    <t>Software installation rights are not limited to the technical staff</t>
  </si>
  <si>
    <t>HSA5</t>
  </si>
  <si>
    <t>Configuration changes are not controlled during all phases of the SDLC</t>
  </si>
  <si>
    <t>HSA6</t>
  </si>
  <si>
    <t>Security test and evaluations are not performed during system development</t>
  </si>
  <si>
    <t>HSA7</t>
  </si>
  <si>
    <t>The external facing system is no longer supported by the vendor</t>
  </si>
  <si>
    <t>The internally hosted operating system's major release is no longer supported by the vendor</t>
  </si>
  <si>
    <t>HSA9</t>
  </si>
  <si>
    <t>The internally hosted operating system's minor release is no longer supported by the vendor</t>
  </si>
  <si>
    <t>HSC1</t>
  </si>
  <si>
    <t>FTI is not encrypted in transit</t>
  </si>
  <si>
    <t>HSC10</t>
  </si>
  <si>
    <t>FTI is not properly deleted / destroyed</t>
  </si>
  <si>
    <t>HSC100</t>
  </si>
  <si>
    <t>HSC11</t>
  </si>
  <si>
    <t>No backup plan exists to remove failed data loads in the data warehouse</t>
  </si>
  <si>
    <t>HSC12</t>
  </si>
  <si>
    <t>Original FTI extracts are not protected after ETL process</t>
  </si>
  <si>
    <t>HSC13</t>
  </si>
  <si>
    <t>FTI is transmitted incorrectly using an MFD</t>
  </si>
  <si>
    <t>HSC14</t>
  </si>
  <si>
    <t>VM to VM communication exists using VMCI</t>
  </si>
  <si>
    <t>Encryption capabilities do not meet FIPS 140-2 requirements</t>
  </si>
  <si>
    <t>HSC16</t>
  </si>
  <si>
    <t>System does not meet common criteria requirements</t>
  </si>
  <si>
    <t>HSC17</t>
  </si>
  <si>
    <t>Denial of Service protection settings are not configured</t>
  </si>
  <si>
    <t>HSC18</t>
  </si>
  <si>
    <t>System communication authenticity is not guaranteed</t>
  </si>
  <si>
    <t>HSC19</t>
  </si>
  <si>
    <t>Network perimeter devices do not properly restrict traffic</t>
  </si>
  <si>
    <t>HSC2</t>
  </si>
  <si>
    <t>FTI is emailed outside of the agency</t>
  </si>
  <si>
    <t>HSC20</t>
  </si>
  <si>
    <t>Publicly available systems contain FTI</t>
  </si>
  <si>
    <t>HSC21</t>
  </si>
  <si>
    <t>Number of logon sessions are not managed appropriately</t>
  </si>
  <si>
    <t>HSC22</t>
  </si>
  <si>
    <t>VPN termination point is not sufficient</t>
  </si>
  <si>
    <t>HSC23</t>
  </si>
  <si>
    <t>Site survey has not been performed</t>
  </si>
  <si>
    <t>HSC24</t>
  </si>
  <si>
    <t>Digital Signatures or PKI certificates are expired or revoked</t>
  </si>
  <si>
    <t>HSC25</t>
  </si>
  <si>
    <t>Network sessions do not timeout per Publication 1075 requirements</t>
  </si>
  <si>
    <t>HSC26</t>
  </si>
  <si>
    <t>Email policy is not sufficient</t>
  </si>
  <si>
    <t>HSC27</t>
  </si>
  <si>
    <t>Traffic inspection is not sufficient</t>
  </si>
  <si>
    <t>HSC28</t>
  </si>
  <si>
    <t>The network is not properly segmented</t>
  </si>
  <si>
    <t>HSC29</t>
  </si>
  <si>
    <t xml:space="preserve">Cryptographic key pairs are not properly managed </t>
  </si>
  <si>
    <t>HSC3</t>
  </si>
  <si>
    <t>FTI is emailed incorrectly inside the agency</t>
  </si>
  <si>
    <t>HSC30</t>
  </si>
  <si>
    <t>VLAN configurations do not utilize networking best practices</t>
  </si>
  <si>
    <t>HSC31</t>
  </si>
  <si>
    <t>Collaborative computing devices are not deployed securely</t>
  </si>
  <si>
    <t>HSC32</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</si>
  <si>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</si>
  <si>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</si>
  <si>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</si>
  <si>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</si>
  <si>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</si>
  <si>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</si>
  <si>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</si>
  <si>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HSC36</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</si>
  <si>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</si>
  <si>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</si>
  <si>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</si>
  <si>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</si>
  <si>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</si>
  <si>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</si>
  <si>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</si>
  <si>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t>
  </si>
  <si>
    <t>VOIP system not implemented correctly</t>
  </si>
  <si>
    <t>HSC40</t>
  </si>
  <si>
    <t>Unencrypted management sessions over the internal network</t>
  </si>
  <si>
    <t>HSC41</t>
  </si>
  <si>
    <t>Data at rest is not encrypted using the latest FIPS approved encryption</t>
  </si>
  <si>
    <t>HSC43</t>
  </si>
  <si>
    <t>The version of TLS is not using the latest NIST 800-52 approved protocols</t>
  </si>
  <si>
    <t>HSC44</t>
  </si>
  <si>
    <t>DNSSEC has not been implemented</t>
  </si>
  <si>
    <t>HSC45</t>
  </si>
  <si>
    <t>DNSSEC has not been configured securely</t>
  </si>
  <si>
    <t>HSC5</t>
  </si>
  <si>
    <t>No DMZ exists for the network</t>
  </si>
  <si>
    <t>HSC6</t>
  </si>
  <si>
    <t>Not all connections to FTI systems are monitored</t>
  </si>
  <si>
    <t>HSC7</t>
  </si>
  <si>
    <t>NAT is not implemented for internal IP addresses</t>
  </si>
  <si>
    <t>HSC8</t>
  </si>
  <si>
    <t>Network architecture is flat</t>
  </si>
  <si>
    <t>HSC9</t>
  </si>
  <si>
    <t>Database listener is not properly configured</t>
  </si>
  <si>
    <t>HSI1</t>
  </si>
  <si>
    <t>System configured to load or run removable media automatically</t>
  </si>
  <si>
    <t>HSI10</t>
  </si>
  <si>
    <t>Hash sums of ISO images are not maintained in the virtual environment</t>
  </si>
  <si>
    <t>HSI100</t>
  </si>
  <si>
    <t>HSI11</t>
  </si>
  <si>
    <t>Antivirus is not configured to automatically scan removable media</t>
  </si>
  <si>
    <t>HSI12</t>
  </si>
  <si>
    <t>No antivirus is configured on the system</t>
  </si>
  <si>
    <t>HSI13</t>
  </si>
  <si>
    <t>Antivirus does not exist on an internet-facing endpoint</t>
  </si>
  <si>
    <t>The system's automatic update feature is not configured appropriately</t>
  </si>
  <si>
    <t>HSI15</t>
  </si>
  <si>
    <t>Alerts are not acknowledged and/or logged</t>
  </si>
  <si>
    <t>HSI16</t>
  </si>
  <si>
    <t>Agency network not properly protected from spam email</t>
  </si>
  <si>
    <t>Antivirus is not configured appropriately</t>
  </si>
  <si>
    <t>HSI18</t>
  </si>
  <si>
    <t>VM rollbacks are conducted while connected to the network</t>
  </si>
  <si>
    <t>HSI19</t>
  </si>
  <si>
    <t>Data inputs are not being validated</t>
  </si>
  <si>
    <t>HSI2</t>
  </si>
  <si>
    <t>System patch level is insufficient</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</si>
  <si>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</si>
  <si>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</si>
  <si>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</si>
  <si>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</si>
  <si>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</si>
  <si>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</si>
  <si>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</si>
  <si>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</si>
  <si>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</si>
  <si>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</si>
  <si>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HSI25</t>
  </si>
  <si>
    <t>Agency does not monitor for unauthorized hosts on the network</t>
  </si>
  <si>
    <t>HSI26</t>
  </si>
  <si>
    <t>No host intrusion detection/prevention system exists</t>
  </si>
  <si>
    <t>HSI27</t>
  </si>
  <si>
    <t xml:space="preserve">Critical security patches have not been applied </t>
  </si>
  <si>
    <t>HSI28</t>
  </si>
  <si>
    <t>Security alerts are not disseminated to agency personnel</t>
  </si>
  <si>
    <t>HSI29</t>
  </si>
  <si>
    <t>Data inputs are from external sources</t>
  </si>
  <si>
    <t>HSI3</t>
  </si>
  <si>
    <t>System is not monitored for threats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</si>
  <si>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</si>
  <si>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</si>
  <si>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</si>
  <si>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</si>
  <si>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</si>
  <si>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</si>
  <si>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HSI33</t>
  </si>
  <si>
    <t>Memory protection mechanisms are not sufficient</t>
  </si>
  <si>
    <t>HSI34</t>
  </si>
  <si>
    <t>A file integrity checking mechanism does not exist</t>
  </si>
  <si>
    <t>HSI35</t>
  </si>
  <si>
    <t>Failover is not properly configured</t>
  </si>
  <si>
    <t>HSI36</t>
  </si>
  <si>
    <t>Malware analysis is not being performed</t>
  </si>
  <si>
    <t>HSI37</t>
  </si>
  <si>
    <t>The agency does not require use of digitally signed software components</t>
  </si>
  <si>
    <t>HSI4</t>
  </si>
  <si>
    <t>No intrusion detection system exists</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</si>
  <si>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</si>
  <si>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</si>
  <si>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</si>
  <si>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</si>
  <si>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</si>
  <si>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</si>
  <si>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</si>
  <si>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</si>
  <si>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</si>
  <si>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HSR1</t>
  </si>
  <si>
    <t>Supply Chain Risk Management documentation is insufficient</t>
  </si>
  <si>
    <t>HSR100</t>
  </si>
  <si>
    <t>HSR2</t>
  </si>
  <si>
    <t>System/Application components are not inspected for potential supply chain issues</t>
  </si>
  <si>
    <t>HSR3</t>
  </si>
  <si>
    <t>SBOM is not produced for the system/application</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</si>
  <si>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</si>
  <si>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</si>
  <si>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</si>
  <si>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</si>
  <si>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</si>
  <si>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</si>
  <si>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</si>
  <si>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</si>
  <si>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</si>
  <si>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</si>
  <si>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</si>
  <si>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</si>
  <si>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</si>
  <si>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</si>
  <si>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</si>
  <si>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</si>
  <si>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</si>
  <si>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</si>
  <si>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</si>
  <si>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</si>
  <si>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</si>
  <si>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</si>
  <si>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</si>
  <si>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</si>
  <si>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</si>
  <si>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</si>
  <si>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</si>
  <si>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</si>
  <si>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</si>
  <si>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</si>
  <si>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</si>
  <si>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</si>
  <si>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</si>
  <si>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</si>
  <si>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</si>
  <si>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</si>
  <si>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</si>
  <si>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</si>
  <si>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</si>
  <si>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</si>
  <si>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</si>
  <si>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</si>
  <si>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</si>
  <si>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</si>
  <si>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</si>
  <si>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</si>
  <si>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</si>
  <si>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</si>
  <si>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</si>
  <si>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</si>
  <si>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</si>
  <si>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</si>
  <si>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</si>
  <si>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</si>
  <si>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</si>
  <si>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</si>
  <si>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</si>
  <si>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</si>
  <si>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</si>
  <si>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</si>
  <si>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</si>
  <si>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</si>
  <si>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</si>
  <si>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</si>
  <si>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</si>
  <si>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</si>
  <si>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</si>
  <si>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</si>
  <si>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</si>
  <si>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</si>
  <si>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</si>
  <si>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</si>
  <si>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</si>
  <si>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</si>
  <si>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</si>
  <si>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</si>
  <si>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</si>
  <si>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</si>
  <si>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</si>
  <si>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</si>
  <si>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</si>
  <si>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</si>
  <si>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</si>
  <si>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</si>
  <si>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</si>
  <si>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</si>
  <si>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</si>
  <si>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</si>
  <si>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</si>
  <si>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</si>
  <si>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</si>
  <si>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</si>
  <si>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</si>
  <si>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</si>
  <si>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</si>
  <si>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</si>
  <si>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</si>
  <si>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</si>
  <si>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</si>
  <si>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</si>
  <si>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</si>
  <si>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</si>
  <si>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</si>
  <si>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</si>
  <si>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</si>
  <si>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</si>
  <si>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</si>
  <si>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</si>
  <si>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</si>
  <si>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</si>
  <si>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t>
  </si>
  <si>
    <t>The i5OS Mainframe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</si>
  <si>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</si>
  <si>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</si>
  <si>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</si>
  <si>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</si>
  <si>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</si>
  <si>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</si>
  <si>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</si>
  <si>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</si>
  <si>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</si>
  <si>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</si>
  <si>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</si>
  <si>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</si>
  <si>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</si>
  <si>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</si>
  <si>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</si>
  <si>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</si>
  <si>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</si>
  <si>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</si>
  <si>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</si>
  <si>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</si>
  <si>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t>
  </si>
  <si>
    <t>The VPN concentrator is not configured securely</t>
  </si>
  <si>
    <t>HTC160</t>
  </si>
  <si>
    <t>The Debian 11 operating system is not configured securely</t>
  </si>
  <si>
    <t>HTC161</t>
  </si>
  <si>
    <t>The Windows 2025 Server has not been configured securely</t>
  </si>
  <si>
    <t>HTC162</t>
  </si>
  <si>
    <t>The SQL Server 2025 Server has not been configured securely</t>
  </si>
  <si>
    <t>HTC163</t>
  </si>
  <si>
    <t>The RHEL 10.0 Server is not configured securely</t>
  </si>
  <si>
    <t>HTC164</t>
  </si>
  <si>
    <t>The Debian 12 operating system is not configured securely</t>
  </si>
  <si>
    <t>HTC165</t>
  </si>
  <si>
    <t>The Apple iOS 18 device is not configured securely</t>
  </si>
  <si>
    <t>HTC166</t>
  </si>
  <si>
    <t>The OEL 10 Server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</si>
  <si>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</si>
  <si>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</si>
  <si>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</si>
  <si>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</si>
  <si>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</si>
  <si>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</si>
  <si>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</si>
  <si>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</si>
  <si>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</si>
  <si>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</si>
  <si>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</si>
  <si>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</si>
  <si>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</si>
  <si>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</si>
  <si>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</si>
  <si>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</si>
  <si>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</si>
  <si>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</si>
  <si>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</si>
  <si>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</si>
  <si>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</si>
  <si>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</si>
  <si>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</si>
  <si>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</si>
  <si>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</si>
  <si>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</si>
  <si>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</si>
  <si>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</si>
  <si>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</si>
  <si>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</si>
  <si>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</si>
  <si>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</si>
  <si>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</si>
  <si>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</si>
  <si>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</si>
  <si>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</si>
  <si>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</si>
  <si>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</si>
  <si>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</si>
  <si>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</si>
  <si>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</si>
  <si>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</si>
  <si>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</si>
  <si>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</si>
  <si>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</si>
  <si>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</si>
  <si>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</si>
  <si>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</si>
  <si>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</si>
  <si>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</si>
  <si>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</si>
  <si>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</si>
  <si>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</si>
  <si>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</si>
  <si>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</si>
  <si>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</si>
  <si>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</si>
  <si>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</si>
  <si>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</si>
  <si>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</si>
  <si>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</si>
  <si>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</si>
  <si>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</si>
  <si>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</si>
  <si>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</si>
  <si>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</si>
  <si>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</si>
  <si>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</si>
  <si>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</si>
  <si>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</si>
  <si>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</si>
  <si>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</si>
  <si>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</si>
  <si>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</si>
  <si>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</si>
  <si>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</si>
  <si>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</si>
  <si>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</si>
  <si>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</si>
  <si>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</si>
  <si>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</si>
  <si>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</si>
  <si>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</si>
  <si>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</si>
  <si>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</si>
  <si>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</si>
  <si>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</si>
  <si>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</si>
  <si>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</si>
  <si>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</si>
  <si>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</si>
  <si>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</si>
  <si>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</si>
  <si>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</si>
  <si>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t>
  </si>
  <si>
    <t>The Red Hat Linux server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</si>
  <si>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</si>
  <si>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</si>
  <si>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</si>
  <si>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</si>
  <si>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</si>
  <si>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</si>
  <si>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</si>
  <si>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</si>
  <si>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</si>
  <si>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</si>
  <si>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</si>
  <si>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</si>
  <si>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</si>
  <si>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</si>
  <si>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</si>
  <si>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</si>
  <si>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</si>
  <si>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</si>
  <si>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</si>
  <si>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</si>
  <si>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t>
  </si>
  <si>
    <t>The CentOS server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</si>
  <si>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</si>
  <si>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</si>
  <si>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</si>
  <si>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</si>
  <si>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</si>
  <si>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</si>
  <si>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</si>
  <si>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</si>
  <si>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</si>
  <si>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</si>
  <si>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</si>
  <si>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</si>
  <si>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</si>
  <si>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</si>
  <si>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</si>
  <si>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</si>
  <si>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</si>
  <si>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</si>
  <si>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</si>
  <si>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</si>
  <si>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t>
  </si>
  <si>
    <t>The Cisco networking device is not configured securely</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</si>
  <si>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</si>
  <si>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</si>
  <si>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</si>
  <si>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</si>
  <si>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</si>
  <si>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</si>
  <si>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</si>
  <si>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</si>
  <si>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</si>
  <si>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</si>
  <si>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</si>
  <si>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</si>
  <si>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</si>
  <si>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</si>
  <si>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</si>
  <si>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</si>
  <si>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</si>
  <si>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</si>
  <si>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</si>
  <si>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</si>
  <si>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</si>
  <si>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</si>
  <si>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</si>
  <si>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</si>
  <si>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</si>
  <si>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</si>
  <si>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</si>
  <si>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</si>
  <si>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</si>
  <si>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</si>
  <si>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</si>
  <si>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</si>
  <si>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</si>
  <si>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</si>
  <si>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</si>
  <si>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</si>
  <si>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</si>
  <si>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</si>
  <si>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</si>
  <si>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</si>
  <si>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</si>
  <si>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</si>
  <si>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</si>
  <si>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</si>
  <si>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</si>
  <si>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</si>
  <si>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</si>
  <si>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</si>
  <si>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</si>
  <si>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HTW5</t>
  </si>
  <si>
    <t xml:space="preserve">Axway does not run on a dedicated platform </t>
  </si>
  <si>
    <t>HTW6</t>
  </si>
  <si>
    <t>The data transfer agreement is not in place</t>
  </si>
  <si>
    <t xml:space="preserve"> ▪ SCSEM Release Date: April 24, 2026</t>
  </si>
  <si>
    <t>CommonWin25-2</t>
  </si>
  <si>
    <t>HSA7
HSA8
HSA9</t>
  </si>
  <si>
    <t>Issue Code Mapping (Select one to enter in column L)</t>
  </si>
  <si>
    <t>HSC25: Network sessions do not timeout per Publication 1075 requirements</t>
  </si>
  <si>
    <t>HAC62: Host-based firewall is not configured according to industry standard best practice</t>
  </si>
  <si>
    <t>HSI17: Antivirus is not configured appropriately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</si>
</sst>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
    <numFmt numFmtId="166" formatCode="m/d/yyyy;@"/>
  </numFmts>
  <fonts count="42" x14ac:knownFonts="1">
    <font>
      <sz val="10"/>
      <name val="Arial"/>
    </font>
    <font>
      <sz val="11"/>
      <color theme="1"/>
      <name val="Calibri"/>
      <family val="2"/>
      <scheme val="minor"/>
    </font>
    <font>
      <sz val="11"/>
      <color theme="1"/>
      <name val="Calibri"/>
      <family val="2"/>
      <scheme val="minor"/>
    </font>
    <font>
      <sz val="11"/>
      <color indexed="8"/>
      <name val="Calibri"/>
      <family val="2"/>
    </font>
    <font>
      <sz val="8"/>
      <name val="Arial"/>
      <family val="2"/>
    </font>
    <font>
      <b/>
      <sz val="10"/>
      <name val="Arial"/>
      <family val="2"/>
    </font>
    <font>
      <b/>
      <sz val="12"/>
      <name val="Arial"/>
      <family val="2"/>
    </font>
    <font>
      <i/>
      <sz val="10"/>
      <name val="Arial"/>
      <family val="2"/>
    </font>
    <font>
      <sz val="10"/>
      <color indexed="8"/>
      <name val="Arial"/>
      <family val="2"/>
    </font>
    <font>
      <sz val="10"/>
      <name val="Arial"/>
      <family val="2"/>
    </font>
    <font>
      <i/>
      <sz val="9"/>
      <name val="Arial"/>
      <family val="2"/>
    </font>
    <font>
      <sz val="12"/>
      <name val="Arial"/>
      <family val="2"/>
    </font>
    <font>
      <sz val="10"/>
      <name val="Arial"/>
      <family val="2"/>
    </font>
    <font>
      <sz val="11"/>
      <color indexed="9"/>
      <name val="Calibri"/>
      <family val="2"/>
    </font>
    <font>
      <sz val="11"/>
      <color indexed="20"/>
      <name val="Calibri"/>
      <family val="2"/>
    </font>
    <font>
      <b/>
      <sz val="11"/>
      <color indexed="52"/>
      <name val="Calibri"/>
      <family val="2"/>
    </font>
    <font>
      <sz val="11"/>
      <color indexed="17"/>
      <name val="Calibri"/>
      <family val="2"/>
    </font>
    <font>
      <u/>
      <sz val="10"/>
      <color indexed="12"/>
      <name val="Arial"/>
      <family val="2"/>
    </font>
    <font>
      <sz val="11"/>
      <color indexed="52"/>
      <name val="Calibri"/>
      <family val="2"/>
    </font>
    <font>
      <sz val="11"/>
      <color indexed="60"/>
      <name val="Calibri"/>
      <family val="2"/>
    </font>
    <font>
      <sz val="11"/>
      <color indexed="10"/>
      <name val="Calibri"/>
      <family val="2"/>
    </font>
    <font>
      <u/>
      <sz val="10"/>
      <color indexed="12"/>
      <name val="Verdana"/>
      <family val="2"/>
    </font>
    <font>
      <sz val="1"/>
      <color indexed="8"/>
      <name val="Calibri"/>
      <family val="2"/>
    </font>
    <font>
      <sz val="11"/>
      <color theme="1"/>
      <name val="Calibri"/>
      <family val="2"/>
      <scheme val="minor"/>
    </font>
    <font>
      <sz val="10"/>
      <color theme="1"/>
      <name val="Arial"/>
      <family val="2"/>
    </font>
    <font>
      <b/>
      <sz val="10"/>
      <color rgb="FFFF0000"/>
      <name val="Arial"/>
      <family val="2"/>
    </font>
    <font>
      <sz val="10"/>
      <color rgb="FFAC0000"/>
      <name val="Arial"/>
      <family val="2"/>
    </font>
    <font>
      <u/>
      <sz val="10"/>
      <color theme="11"/>
      <name val="Arial"/>
      <family val="2"/>
    </font>
    <font>
      <b/>
      <sz val="10"/>
      <color theme="1"/>
      <name val="Arial"/>
      <family val="2"/>
    </font>
    <font>
      <b/>
      <i/>
      <sz val="10"/>
      <name val="Arial"/>
      <family val="2"/>
    </font>
    <font>
      <sz val="10"/>
      <color theme="0"/>
      <name val="Arial"/>
      <family val="2"/>
    </font>
    <font>
      <sz val="11"/>
      <color indexed="8"/>
      <name val="Calibri"/>
      <family val="2"/>
    </font>
    <font>
      <sz val="8"/>
      <name val="Arial"/>
      <family val="2"/>
    </font>
    <font>
      <sz val="10"/>
      <name val="Arial"/>
      <family val="2"/>
    </font>
    <font>
      <sz val="8"/>
      <name val="Arial"/>
      <family val="2"/>
    </font>
    <font>
      <sz val="11"/>
      <color indexed="8"/>
      <name val="Calibri"/>
      <family val="2"/>
    </font>
    <font>
      <sz val="10"/>
      <color rgb="FF000000"/>
      <name val="Arial"/>
      <family val="2"/>
    </font>
    <font>
      <b/>
      <sz val="10"/>
      <color rgb="FFFFFFFF"/>
      <name val="Arial"/>
      <family val="2"/>
    </font>
    <font>
      <b/>
      <u/>
      <sz val="10"/>
      <color rgb="FFFFFFFF"/>
      <name val="Arial"/>
      <family val="2"/>
    </font>
    <font>
      <sz val="10"/>
      <name val="Arial"/>
      <family val="2"/>
    </font>
    <font>
      <b/>
      <sz val="11"/>
      <color theme="1"/>
      <name val="Calibri"/>
      <family val="2"/>
      <scheme val="minor"/>
    </font>
    <font>
      <sz val="12"/>
      <color rgb="FF000000"/>
      <name val="Calibri"/>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rgb="FFAFD7FF"/>
        <bgColor indexed="64"/>
      </patternFill>
    </fill>
    <fill>
      <patternFill patternType="solid">
        <fgColor rgb="FFB2B2B2"/>
        <bgColor indexed="64"/>
      </patternFill>
    </fill>
    <fill>
      <patternFill patternType="solid">
        <fgColor theme="0" tint="-0.249977111117893"/>
        <bgColor indexed="64"/>
      </patternFill>
    </fill>
    <fill>
      <patternFill patternType="solid">
        <fgColor theme="0"/>
        <bgColor indexed="64"/>
      </patternFill>
    </fill>
    <fill>
      <patternFill patternType="solid">
        <fgColor theme="0"/>
        <bgColor indexed="8"/>
      </patternFill>
    </fill>
    <fill>
      <patternFill patternType="solid">
        <fgColor rgb="FF4F81BD"/>
        <bgColor indexed="64"/>
      </patternFill>
    </fill>
    <fill>
      <patternFill patternType="solid">
        <fgColor rgb="FF4F81BD"/>
        <bgColor theme="4"/>
      </patternFill>
    </fill>
    <fill>
      <patternFill patternType="solid">
        <fgColor rgb="FFFF0000"/>
        <bgColor theme="4"/>
      </patternFill>
    </fill>
    <fill>
      <patternFill patternType="solid">
        <fgColor theme="2" tint="-9.9978637043366805E-2"/>
        <bgColor indexed="64"/>
      </patternFill>
    </fill>
    <fill>
      <patternFill patternType="solid">
        <fgColor rgb="FFFFFFFF"/>
        <bgColor rgb="FF000000"/>
      </patternFill>
    </fill>
  </fills>
  <borders count="10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3"/>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bottom style="thin">
        <color indexed="63"/>
      </bottom>
      <diagonal/>
    </border>
    <border>
      <left/>
      <right/>
      <top style="thin">
        <color indexed="63"/>
      </top>
      <bottom/>
      <diagonal/>
    </border>
    <border>
      <left style="thin">
        <color indexed="63"/>
      </left>
      <right/>
      <top style="thin">
        <color indexed="63"/>
      </top>
      <bottom/>
      <diagonal/>
    </border>
    <border>
      <left/>
      <right style="thin">
        <color indexed="64"/>
      </right>
      <top style="thin">
        <color indexed="63"/>
      </top>
      <bottom/>
      <diagonal/>
    </border>
    <border>
      <left style="thin">
        <color indexed="63"/>
      </left>
      <right/>
      <top/>
      <bottom style="thin">
        <color indexed="63"/>
      </bottom>
      <diagonal/>
    </border>
    <border>
      <left/>
      <right/>
      <top/>
      <bottom style="thin">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right style="thin">
        <color indexed="64"/>
      </right>
      <top style="thin">
        <color indexed="63"/>
      </top>
      <bottom style="thin">
        <color indexed="63"/>
      </bottom>
      <diagonal/>
    </border>
    <border>
      <left style="thin">
        <color auto="1"/>
      </left>
      <right style="thin">
        <color indexed="64"/>
      </right>
      <top style="thin">
        <color indexed="63"/>
      </top>
      <bottom style="thin">
        <color auto="1"/>
      </bottom>
      <diagonal/>
    </border>
    <border>
      <left/>
      <right style="thin">
        <color indexed="63"/>
      </right>
      <top style="thin">
        <color indexed="63"/>
      </top>
      <bottom/>
      <diagonal/>
    </border>
    <border>
      <left/>
      <right style="thin">
        <color indexed="63"/>
      </right>
      <top/>
      <bottom/>
      <diagonal/>
    </border>
    <border>
      <left/>
      <right style="thin">
        <color indexed="63"/>
      </right>
      <top/>
      <bottom style="thin">
        <color indexed="63"/>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indexed="63"/>
      </bottom>
      <diagonal/>
    </border>
    <border>
      <left/>
      <right/>
      <top style="thin">
        <color auto="1"/>
      </top>
      <bottom style="thin">
        <color indexed="63"/>
      </bottom>
      <diagonal/>
    </border>
    <border>
      <left/>
      <right style="thin">
        <color auto="1"/>
      </right>
      <top style="thin">
        <color auto="1"/>
      </top>
      <bottom style="thin">
        <color indexed="63"/>
      </bottom>
      <diagonal/>
    </border>
    <border>
      <left style="thin">
        <color auto="1"/>
      </left>
      <right style="thin">
        <color indexed="63"/>
      </right>
      <top style="thin">
        <color auto="1"/>
      </top>
      <bottom style="thin">
        <color auto="1"/>
      </bottom>
      <diagonal/>
    </border>
    <border>
      <left style="thin">
        <color indexed="63"/>
      </left>
      <right style="thin">
        <color indexed="63"/>
      </right>
      <top style="thin">
        <color auto="1"/>
      </top>
      <bottom style="thin">
        <color auto="1"/>
      </bottom>
      <diagonal/>
    </border>
    <border>
      <left style="thin">
        <color indexed="63"/>
      </left>
      <right style="thin">
        <color auto="1"/>
      </right>
      <top style="thin">
        <color auto="1"/>
      </top>
      <bottom style="thin">
        <color auto="1"/>
      </bottom>
      <diagonal/>
    </border>
    <border>
      <left style="thin">
        <color auto="1"/>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auto="1"/>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indexed="63"/>
      </top>
      <bottom style="thin">
        <color auto="1"/>
      </bottom>
      <diagonal/>
    </border>
    <border>
      <left/>
      <right style="thin">
        <color indexed="63"/>
      </right>
      <top style="thin">
        <color indexed="63"/>
      </top>
      <bottom style="thin">
        <color auto="1"/>
      </bottom>
      <diagonal/>
    </border>
    <border>
      <left style="thin">
        <color indexed="63"/>
      </left>
      <right style="thin">
        <color indexed="63"/>
      </right>
      <top style="thin">
        <color indexed="63"/>
      </top>
      <bottom style="thin">
        <color auto="1"/>
      </bottom>
      <diagonal/>
    </border>
    <border>
      <left style="thin">
        <color indexed="63"/>
      </left>
      <right style="thin">
        <color auto="1"/>
      </right>
      <top style="thin">
        <color indexed="63"/>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3"/>
      </right>
      <top style="thin">
        <color indexed="64"/>
      </top>
      <bottom style="thin">
        <color indexed="64"/>
      </bottom>
      <diagonal/>
    </border>
    <border>
      <left style="thin">
        <color indexed="63"/>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3"/>
      </top>
      <bottom style="thin">
        <color auto="1"/>
      </bottom>
      <diagonal/>
    </border>
    <border>
      <left style="thin">
        <color indexed="63"/>
      </left>
      <right style="thin">
        <color indexed="63"/>
      </right>
      <top style="thin">
        <color indexed="63"/>
      </top>
      <bottom/>
      <diagonal/>
    </border>
    <border>
      <left style="thin">
        <color theme="1" tint="0.24994659260841701"/>
      </left>
      <right/>
      <top style="thin">
        <color theme="1" tint="0.24994659260841701"/>
      </top>
      <bottom style="thin">
        <color theme="1" tint="0.24994659260841701"/>
      </bottom>
      <diagonal/>
    </border>
    <border>
      <left/>
      <right/>
      <top style="thin">
        <color indexed="63"/>
      </top>
      <bottom style="thin">
        <color indexed="63"/>
      </bottom>
      <diagonal/>
    </border>
    <border>
      <left style="thin">
        <color indexed="63"/>
      </left>
      <right/>
      <top style="thin">
        <color indexed="63"/>
      </top>
      <bottom style="thin">
        <color indexed="63"/>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diagonal/>
    </border>
    <border>
      <left style="thin">
        <color auto="1"/>
      </left>
      <right/>
      <top style="thin">
        <color theme="4" tint="0.39997558519241921"/>
      </top>
      <bottom/>
      <diagonal/>
    </border>
    <border>
      <left/>
      <right/>
      <top style="thin">
        <color theme="4" tint="0.39997558519241921"/>
      </top>
      <bottom/>
      <diagonal/>
    </border>
    <border>
      <left style="thin">
        <color auto="1"/>
      </left>
      <right style="thin">
        <color auto="1"/>
      </right>
      <top style="thin">
        <color auto="1"/>
      </top>
      <bottom/>
      <diagonal/>
    </border>
    <border>
      <left style="thin">
        <color indexed="64"/>
      </left>
      <right/>
      <top style="thin">
        <color theme="1" tint="0.24994659260841701"/>
      </top>
      <bottom/>
      <diagonal/>
    </border>
    <border>
      <left/>
      <right style="thin">
        <color indexed="64"/>
      </right>
      <top style="thin">
        <color indexed="63"/>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3"/>
      </left>
      <right style="thin">
        <color indexed="63"/>
      </right>
      <top style="thin">
        <color rgb="FF000000"/>
      </top>
      <bottom style="thin">
        <color indexed="63"/>
      </bottom>
      <diagonal/>
    </border>
    <border>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theme="1" tint="0.24994659260841701"/>
      </left>
      <right/>
      <top style="thin">
        <color theme="1" tint="0.24994659260841701"/>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auto="1"/>
      </left>
      <right/>
      <top style="thin">
        <color rgb="FF000000"/>
      </top>
      <bottom/>
      <diagonal/>
    </border>
    <border>
      <left style="thin">
        <color auto="1"/>
      </left>
      <right style="thin">
        <color rgb="FF000000"/>
      </right>
      <top style="thin">
        <color rgb="FF000000"/>
      </top>
      <bottom/>
      <diagonal/>
    </border>
    <border>
      <left style="thin">
        <color rgb="FF000000"/>
      </left>
      <right/>
      <top style="thin">
        <color auto="1"/>
      </top>
      <bottom/>
      <diagonal/>
    </border>
    <border>
      <left style="thin">
        <color auto="1"/>
      </left>
      <right style="thin">
        <color rgb="FF000000"/>
      </right>
      <top style="thin">
        <color auto="1"/>
      </top>
      <bottom/>
      <diagonal/>
    </border>
    <border>
      <left style="thin">
        <color auto="1"/>
      </left>
      <right/>
      <top style="thin">
        <color theme="4" tint="0.39997558519241921"/>
      </top>
      <bottom style="thin">
        <color rgb="FF000000"/>
      </bottom>
      <diagonal/>
    </border>
    <border>
      <left/>
      <right/>
      <top style="thin">
        <color theme="4" tint="0.39997558519241921"/>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4"/>
      </left>
      <right style="thin">
        <color rgb="FF000000"/>
      </right>
      <top style="thin">
        <color indexed="64"/>
      </top>
      <bottom style="thin">
        <color indexed="64"/>
      </bottom>
      <diagonal/>
    </border>
    <border>
      <left style="thin">
        <color rgb="FF000000"/>
      </left>
      <right style="thin">
        <color auto="1"/>
      </right>
      <top style="thin">
        <color indexed="64"/>
      </top>
      <bottom/>
      <diagonal/>
    </border>
    <border>
      <left style="thin">
        <color indexed="64"/>
      </left>
      <right style="thin">
        <color auto="1"/>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rgb="FF000000"/>
      </bottom>
      <diagonal/>
    </border>
    <border>
      <left style="thin">
        <color indexed="63"/>
      </left>
      <right style="thin">
        <color indexed="63"/>
      </right>
      <top style="thin">
        <color indexed="63"/>
      </top>
      <bottom style="thin">
        <color rgb="FF000000"/>
      </bottom>
      <diagonal/>
    </border>
    <border>
      <left/>
      <right style="thin">
        <color indexed="63"/>
      </right>
      <top style="thin">
        <color indexed="63"/>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indexed="63"/>
      </top>
      <bottom/>
      <diagonal/>
    </border>
    <border>
      <left style="thin">
        <color rgb="FF000000"/>
      </left>
      <right/>
      <top style="thin">
        <color auto="1"/>
      </top>
      <bottom style="thin">
        <color rgb="FF000000"/>
      </bottom>
      <diagonal/>
    </border>
    <border>
      <left style="thin">
        <color auto="1"/>
      </left>
      <right/>
      <top style="thin">
        <color auto="1"/>
      </top>
      <bottom style="thin">
        <color rgb="FF000000"/>
      </bottom>
      <diagonal/>
    </border>
    <border>
      <left style="thin">
        <color auto="1"/>
      </left>
      <right style="thin">
        <color rgb="FF000000"/>
      </right>
      <top style="thin">
        <color auto="1"/>
      </top>
      <bottom style="thin">
        <color rgb="FF000000"/>
      </bottom>
      <diagonal/>
    </border>
  </borders>
  <cellStyleXfs count="1051">
    <xf numFmtId="0" fontId="0" fillId="0" borderId="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0" fillId="19" borderId="0" applyNumberFormat="0" applyBorder="0" applyAlignment="0" applyProtection="0"/>
    <xf numFmtId="0" fontId="20"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5" fillId="0" borderId="0" applyNumberFormat="0" applyFill="0" applyBorder="0" applyAlignment="0" applyProtection="0">
      <alignment wrapText="1"/>
    </xf>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9" borderId="1"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21" borderId="2" applyNumberFormat="0" applyAlignment="0" applyProtection="0"/>
    <xf numFmtId="0" fontId="3" fillId="3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7"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5" fillId="26" borderId="1" applyNumberFormat="0" applyAlignment="0" applyProtection="0"/>
    <xf numFmtId="0" fontId="15" fillId="26" borderId="1" applyNumberFormat="0" applyAlignment="0" applyProtection="0"/>
    <xf numFmtId="0" fontId="15" fillId="26" borderId="1" applyNumberFormat="0" applyAlignment="0" applyProtection="0"/>
    <xf numFmtId="0" fontId="15" fillId="26" borderId="1" applyNumberFormat="0" applyAlignment="0" applyProtection="0"/>
    <xf numFmtId="0" fontId="15" fillId="26" borderId="1" applyNumberFormat="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3" fillId="0" borderId="6" applyNumberFormat="0" applyFill="0" applyAlignment="0" applyProtection="0"/>
    <xf numFmtId="0" fontId="9" fillId="0" borderId="0">
      <alignment wrapText="1"/>
    </xf>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6" fillId="0" borderId="0"/>
    <xf numFmtId="0" fontId="22" fillId="0" borderId="0"/>
    <xf numFmtId="0" fontId="24" fillId="0" borderId="0"/>
    <xf numFmtId="0" fontId="9" fillId="0" borderId="0"/>
    <xf numFmtId="0" fontId="24" fillId="0" borderId="0"/>
    <xf numFmtId="0" fontId="9"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23" fillId="0" borderId="0"/>
    <xf numFmtId="0" fontId="9" fillId="0" borderId="0"/>
    <xf numFmtId="0" fontId="9" fillId="0" borderId="0"/>
    <xf numFmtId="0" fontId="9" fillId="0" borderId="0"/>
    <xf numFmtId="0" fontId="12"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3" fillId="0" borderId="0"/>
    <xf numFmtId="0" fontId="9" fillId="0" borderId="0"/>
    <xf numFmtId="0" fontId="22" fillId="0" borderId="0"/>
    <xf numFmtId="0" fontId="22" fillId="0" borderId="0"/>
    <xf numFmtId="0" fontId="22" fillId="0" borderId="0"/>
    <xf numFmtId="0" fontId="9"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9" borderId="7" applyNumberFormat="0" applyFont="0" applyAlignment="0" applyProtection="0"/>
    <xf numFmtId="0" fontId="22" fillId="19" borderId="7" applyNumberFormat="0" applyFont="0" applyAlignment="0" applyProtection="0"/>
    <xf numFmtId="0" fontId="22" fillId="19" borderId="7" applyNumberFormat="0" applyFont="0" applyAlignment="0" applyProtection="0"/>
    <xf numFmtId="0" fontId="3" fillId="19" borderId="7" applyNumberFormat="0" applyFont="0" applyAlignment="0" applyProtection="0"/>
    <xf numFmtId="0" fontId="22" fillId="19" borderId="7" applyNumberFormat="0" applyFont="0" applyAlignment="0" applyProtection="0"/>
    <xf numFmtId="0" fontId="22" fillId="19" borderId="7" applyNumberFormat="0" applyFont="0" applyAlignment="0" applyProtection="0"/>
    <xf numFmtId="0" fontId="22" fillId="19" borderId="7" applyNumberFormat="0" applyFont="0" applyAlignment="0" applyProtection="0"/>
    <xf numFmtId="0" fontId="22" fillId="29" borderId="8"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0" borderId="9" applyNumberFormat="0" applyFill="0" applyAlignment="0" applyProtection="0"/>
    <xf numFmtId="0" fontId="3" fillId="0" borderId="9"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0"/>
    <xf numFmtId="0" fontId="31" fillId="0" borderId="0" applyFill="0" applyProtection="0"/>
    <xf numFmtId="0" fontId="33" fillId="0" borderId="0"/>
    <xf numFmtId="0" fontId="35" fillId="0" borderId="0" applyFill="0" applyProtection="0"/>
    <xf numFmtId="0" fontId="1" fillId="0" borderId="0"/>
    <xf numFmtId="0" fontId="1" fillId="0" borderId="0"/>
    <xf numFmtId="0" fontId="39" fillId="0" borderId="0"/>
  </cellStyleXfs>
  <cellXfs count="359">
    <xf numFmtId="0" fontId="0" fillId="0" borderId="0" xfId="0"/>
    <xf numFmtId="0" fontId="9" fillId="0" borderId="10" xfId="0" applyFont="1" applyBorder="1" applyAlignment="1">
      <alignment vertical="top"/>
    </xf>
    <xf numFmtId="0" fontId="9" fillId="0" borderId="0" xfId="0" applyFont="1" applyAlignment="1">
      <alignment vertical="top"/>
    </xf>
    <xf numFmtId="0" fontId="11" fillId="35" borderId="0" xfId="0" applyFont="1" applyFill="1"/>
    <xf numFmtId="0" fontId="9" fillId="35" borderId="0" xfId="0" applyFont="1" applyFill="1"/>
    <xf numFmtId="0" fontId="9" fillId="36" borderId="10" xfId="0" applyFont="1" applyFill="1" applyBorder="1" applyAlignment="1">
      <alignment vertical="top"/>
    </xf>
    <xf numFmtId="0" fontId="0" fillId="36" borderId="0" xfId="0" applyFill="1" applyAlignment="1">
      <alignment vertical="top"/>
    </xf>
    <xf numFmtId="0" fontId="26" fillId="0" borderId="0" xfId="0" applyFont="1"/>
    <xf numFmtId="0" fontId="26" fillId="0" borderId="0" xfId="0" applyFont="1" applyAlignment="1">
      <alignment vertical="top"/>
    </xf>
    <xf numFmtId="0" fontId="5" fillId="38" borderId="10" xfId="0" applyFont="1" applyFill="1" applyBorder="1" applyAlignment="1">
      <alignment vertical="top"/>
    </xf>
    <xf numFmtId="0" fontId="5" fillId="38" borderId="0" xfId="0" applyFont="1" applyFill="1" applyAlignment="1">
      <alignment vertical="top"/>
    </xf>
    <xf numFmtId="0" fontId="9" fillId="0" borderId="10" xfId="0" applyFont="1" applyBorder="1" applyAlignment="1">
      <alignment horizontal="right" vertical="top"/>
    </xf>
    <xf numFmtId="0" fontId="5" fillId="0" borderId="10" xfId="0" applyFont="1" applyBorder="1" applyAlignment="1">
      <alignment horizontal="left" vertical="top"/>
    </xf>
    <xf numFmtId="0" fontId="7" fillId="0" borderId="0" xfId="0" applyFont="1" applyAlignment="1">
      <alignment vertical="top"/>
    </xf>
    <xf numFmtId="0" fontId="5" fillId="0" borderId="10" xfId="0" applyFont="1" applyBorder="1" applyAlignment="1">
      <alignment vertical="top"/>
    </xf>
    <xf numFmtId="0" fontId="5" fillId="0" borderId="0" xfId="0" applyFont="1" applyAlignment="1">
      <alignment vertical="top"/>
    </xf>
    <xf numFmtId="0" fontId="6" fillId="35" borderId="10" xfId="0" applyFont="1" applyFill="1" applyBorder="1"/>
    <xf numFmtId="0" fontId="24" fillId="35" borderId="10" xfId="0" applyFont="1" applyFill="1" applyBorder="1"/>
    <xf numFmtId="0" fontId="9" fillId="0" borderId="10" xfId="0" applyFont="1" applyBorder="1" applyAlignment="1">
      <alignment horizontal="left" vertical="top" indent="1"/>
    </xf>
    <xf numFmtId="0" fontId="7" fillId="0" borderId="0" xfId="0" applyFont="1" applyAlignment="1">
      <alignment vertical="top" wrapText="1"/>
    </xf>
    <xf numFmtId="0" fontId="9" fillId="0" borderId="0" xfId="0" applyFont="1" applyAlignment="1">
      <alignment vertical="center"/>
    </xf>
    <xf numFmtId="0" fontId="0" fillId="0" borderId="12" xfId="0" applyBorder="1"/>
    <xf numFmtId="0" fontId="0" fillId="0" borderId="13" xfId="0" applyBorder="1"/>
    <xf numFmtId="0" fontId="0" fillId="0" borderId="14" xfId="0" applyBorder="1"/>
    <xf numFmtId="0" fontId="5" fillId="37" borderId="12" xfId="0" applyFont="1" applyFill="1" applyBorder="1"/>
    <xf numFmtId="0" fontId="5" fillId="37" borderId="13" xfId="0" applyFont="1" applyFill="1" applyBorder="1"/>
    <xf numFmtId="0" fontId="5" fillId="37" borderId="14" xfId="0" applyFont="1" applyFill="1" applyBorder="1"/>
    <xf numFmtId="0" fontId="5" fillId="0" borderId="0" xfId="0" applyFont="1"/>
    <xf numFmtId="0" fontId="10" fillId="40" borderId="0" xfId="0" applyFont="1" applyFill="1" applyAlignment="1">
      <alignment horizontal="center" vertical="center"/>
    </xf>
    <xf numFmtId="0" fontId="9" fillId="0" borderId="15" xfId="0" applyFont="1" applyBorder="1" applyAlignment="1">
      <alignment horizontal="left" vertical="top" indent="1"/>
    </xf>
    <xf numFmtId="0" fontId="9" fillId="0" borderId="0" xfId="0" applyFont="1"/>
    <xf numFmtId="0" fontId="9" fillId="40" borderId="10" xfId="0" applyFont="1" applyFill="1" applyBorder="1" applyAlignment="1">
      <alignment vertical="top"/>
    </xf>
    <xf numFmtId="0" fontId="9" fillId="40" borderId="0" xfId="0" applyFont="1" applyFill="1" applyAlignment="1">
      <alignment vertical="top"/>
    </xf>
    <xf numFmtId="0" fontId="5" fillId="38" borderId="15" xfId="0" applyFont="1" applyFill="1" applyBorder="1" applyAlignment="1">
      <alignment vertical="top"/>
    </xf>
    <xf numFmtId="0" fontId="5" fillId="38" borderId="16" xfId="0" applyFont="1" applyFill="1" applyBorder="1" applyAlignment="1">
      <alignment vertical="top"/>
    </xf>
    <xf numFmtId="0" fontId="9" fillId="35" borderId="17" xfId="0" applyFont="1" applyFill="1" applyBorder="1"/>
    <xf numFmtId="0" fontId="0" fillId="36" borderId="17" xfId="0" applyFill="1" applyBorder="1" applyAlignment="1">
      <alignment vertical="top"/>
    </xf>
    <xf numFmtId="0" fontId="3" fillId="40" borderId="0" xfId="0" applyFont="1" applyFill="1"/>
    <xf numFmtId="0" fontId="0" fillId="0" borderId="15" xfId="0" applyBorder="1"/>
    <xf numFmtId="0" fontId="0" fillId="40" borderId="0" xfId="0" applyFill="1"/>
    <xf numFmtId="0" fontId="30" fillId="40" borderId="0" xfId="0" applyFont="1" applyFill="1"/>
    <xf numFmtId="0" fontId="25" fillId="40" borderId="0" xfId="0" applyFont="1" applyFill="1"/>
    <xf numFmtId="0" fontId="5" fillId="34" borderId="11" xfId="0" applyFont="1" applyFill="1" applyBorder="1"/>
    <xf numFmtId="0" fontId="5" fillId="37" borderId="11" xfId="0" applyFont="1" applyFill="1" applyBorder="1" applyAlignment="1">
      <alignment horizontal="left" vertical="center" wrapText="1"/>
    </xf>
    <xf numFmtId="0" fontId="5" fillId="34" borderId="0" xfId="0" applyFont="1" applyFill="1" applyAlignment="1" applyProtection="1">
      <alignment horizontal="left" vertical="top" wrapText="1"/>
      <protection locked="0"/>
    </xf>
    <xf numFmtId="0" fontId="5" fillId="34" borderId="18" xfId="0" applyFont="1" applyFill="1" applyBorder="1" applyAlignment="1" applyProtection="1">
      <alignment horizontal="left" vertical="top" wrapText="1"/>
      <protection locked="0"/>
    </xf>
    <xf numFmtId="0" fontId="0" fillId="0" borderId="0" xfId="0" applyAlignment="1">
      <alignment horizontal="left" vertical="top" wrapText="1"/>
    </xf>
    <xf numFmtId="0" fontId="9" fillId="0" borderId="11" xfId="0" applyFont="1" applyBorder="1" applyAlignment="1">
      <alignment horizontal="left" vertical="top" wrapText="1"/>
    </xf>
    <xf numFmtId="0" fontId="0" fillId="0" borderId="0" xfId="0" applyAlignment="1" applyProtection="1">
      <alignment horizontal="left" vertical="top" wrapText="1"/>
      <protection locked="0"/>
    </xf>
    <xf numFmtId="0" fontId="8" fillId="39" borderId="0" xfId="0" applyFont="1" applyFill="1" applyAlignment="1" applyProtection="1">
      <alignment vertical="top" wrapText="1"/>
      <protection locked="0"/>
    </xf>
    <xf numFmtId="0" fontId="9" fillId="0" borderId="0" xfId="0" applyFont="1" applyAlignment="1" applyProtection="1">
      <alignment horizontal="left" vertical="top" wrapText="1"/>
      <protection locked="0"/>
    </xf>
    <xf numFmtId="0" fontId="0" fillId="0" borderId="11" xfId="0" applyBorder="1" applyAlignment="1">
      <alignment wrapText="1"/>
    </xf>
    <xf numFmtId="0" fontId="9" fillId="40" borderId="0" xfId="0" applyFont="1" applyFill="1" applyAlignment="1">
      <alignment vertical="top" wrapText="1"/>
    </xf>
    <xf numFmtId="0" fontId="9" fillId="0" borderId="0" xfId="0" applyFont="1" applyAlignment="1">
      <alignment horizontal="left" vertical="top" wrapText="1"/>
    </xf>
    <xf numFmtId="0" fontId="9" fillId="0" borderId="0" xfId="669"/>
    <xf numFmtId="0" fontId="6" fillId="35" borderId="19" xfId="0" applyFont="1" applyFill="1" applyBorder="1"/>
    <xf numFmtId="0" fontId="9" fillId="35" borderId="18" xfId="0" applyFont="1" applyFill="1" applyBorder="1"/>
    <xf numFmtId="0" fontId="9" fillId="35" borderId="20" xfId="0" applyFont="1" applyFill="1" applyBorder="1"/>
    <xf numFmtId="0" fontId="0" fillId="35" borderId="21" xfId="0" applyFill="1" applyBorder="1"/>
    <xf numFmtId="0" fontId="9" fillId="35" borderId="22" xfId="0" applyFont="1" applyFill="1" applyBorder="1"/>
    <xf numFmtId="0" fontId="5" fillId="36" borderId="19" xfId="0" applyFont="1" applyFill="1" applyBorder="1" applyAlignment="1">
      <alignment vertical="center"/>
    </xf>
    <xf numFmtId="0" fontId="5" fillId="36" borderId="18" xfId="0" applyFont="1" applyFill="1" applyBorder="1" applyAlignment="1">
      <alignment vertical="center"/>
    </xf>
    <xf numFmtId="0" fontId="5" fillId="36" borderId="20" xfId="0" applyFont="1" applyFill="1" applyBorder="1" applyAlignment="1">
      <alignment vertical="center"/>
    </xf>
    <xf numFmtId="0" fontId="0" fillId="36" borderId="21" xfId="0" applyFill="1" applyBorder="1" applyAlignment="1">
      <alignment vertical="top"/>
    </xf>
    <xf numFmtId="0" fontId="0" fillId="36" borderId="22" xfId="0" applyFill="1" applyBorder="1" applyAlignment="1">
      <alignment vertical="top"/>
    </xf>
    <xf numFmtId="0" fontId="5" fillId="34" borderId="23" xfId="0" applyFont="1" applyFill="1" applyBorder="1" applyAlignment="1">
      <alignment vertical="center"/>
    </xf>
    <xf numFmtId="0" fontId="5" fillId="34" borderId="24" xfId="0" applyFont="1" applyFill="1" applyBorder="1" applyAlignment="1">
      <alignment vertical="center"/>
    </xf>
    <xf numFmtId="0" fontId="5" fillId="40" borderId="23" xfId="0" applyFont="1" applyFill="1" applyBorder="1" applyAlignment="1">
      <alignment horizontal="left" vertical="center"/>
    </xf>
    <xf numFmtId="0" fontId="5" fillId="40" borderId="25" xfId="0" applyFont="1" applyFill="1" applyBorder="1" applyAlignment="1">
      <alignment vertical="center"/>
    </xf>
    <xf numFmtId="0" fontId="9" fillId="0" borderId="26" xfId="0" applyFont="1" applyBorder="1" applyAlignment="1" applyProtection="1">
      <alignment horizontal="left" vertical="top" wrapText="1"/>
      <protection locked="0"/>
    </xf>
    <xf numFmtId="14" fontId="9" fillId="0" borderId="26" xfId="0" quotePrefix="1" applyNumberFormat="1" applyFont="1" applyBorder="1" applyAlignment="1" applyProtection="1">
      <alignment horizontal="left" vertical="top" wrapText="1"/>
      <protection locked="0"/>
    </xf>
    <xf numFmtId="166" fontId="9" fillId="0" borderId="26" xfId="0" applyNumberFormat="1" applyFont="1" applyBorder="1" applyAlignment="1" applyProtection="1">
      <alignment horizontal="left" vertical="top" wrapText="1"/>
      <protection locked="0"/>
    </xf>
    <xf numFmtId="0" fontId="5" fillId="0" borderId="23" xfId="0" applyFont="1" applyBorder="1" applyAlignment="1">
      <alignment horizontal="left" vertical="center"/>
    </xf>
    <xf numFmtId="0" fontId="5" fillId="34" borderId="27" xfId="0" applyFont="1" applyFill="1" applyBorder="1" applyAlignment="1">
      <alignment vertical="center"/>
    </xf>
    <xf numFmtId="0" fontId="0" fillId="37" borderId="23" xfId="0" applyFill="1" applyBorder="1" applyAlignment="1">
      <alignment vertical="center"/>
    </xf>
    <xf numFmtId="0" fontId="0" fillId="37" borderId="24" xfId="0" applyFill="1" applyBorder="1" applyAlignment="1">
      <alignment vertical="center"/>
    </xf>
    <xf numFmtId="0" fontId="0" fillId="37" borderId="27" xfId="0" applyFill="1" applyBorder="1" applyAlignment="1">
      <alignment vertical="center"/>
    </xf>
    <xf numFmtId="0" fontId="5" fillId="0" borderId="23" xfId="0" applyFont="1" applyBorder="1" applyAlignment="1">
      <alignment vertical="center"/>
    </xf>
    <xf numFmtId="0" fontId="24" fillId="0" borderId="27" xfId="0" applyFont="1" applyBorder="1" applyAlignment="1">
      <alignment vertical="center" wrapText="1"/>
    </xf>
    <xf numFmtId="14" fontId="9" fillId="0" borderId="28" xfId="0" applyNumberFormat="1" applyFont="1" applyBorder="1" applyAlignment="1" applyProtection="1">
      <alignment horizontal="left" vertical="top" wrapText="1"/>
      <protection locked="0"/>
    </xf>
    <xf numFmtId="164" fontId="24" fillId="0" borderId="27" xfId="0" applyNumberFormat="1" applyFont="1" applyBorder="1" applyAlignment="1">
      <alignment vertical="center" wrapText="1"/>
    </xf>
    <xf numFmtId="0" fontId="5" fillId="34" borderId="23" xfId="0" applyFont="1" applyFill="1" applyBorder="1"/>
    <xf numFmtId="0" fontId="5" fillId="34" borderId="24" xfId="0" applyFont="1" applyFill="1" applyBorder="1"/>
    <xf numFmtId="0" fontId="5" fillId="34" borderId="25" xfId="0" applyFont="1" applyFill="1" applyBorder="1"/>
    <xf numFmtId="0" fontId="5" fillId="0" borderId="19" xfId="0" applyFont="1" applyBorder="1" applyAlignment="1">
      <alignment horizontal="left" vertical="center" indent="1"/>
    </xf>
    <xf numFmtId="0" fontId="5" fillId="0" borderId="18" xfId="0" applyFont="1" applyBorder="1" applyAlignment="1">
      <alignment vertical="center"/>
    </xf>
    <xf numFmtId="0" fontId="5" fillId="0" borderId="29" xfId="0" applyFont="1" applyBorder="1" applyAlignment="1">
      <alignment vertical="center"/>
    </xf>
    <xf numFmtId="0" fontId="9" fillId="0" borderId="30" xfId="0" applyFont="1" applyBorder="1" applyAlignment="1">
      <alignment vertical="top"/>
    </xf>
    <xf numFmtId="0" fontId="9" fillId="0" borderId="21" xfId="0" applyFont="1" applyBorder="1" applyAlignment="1">
      <alignment horizontal="left" vertical="top" indent="1"/>
    </xf>
    <xf numFmtId="0" fontId="9" fillId="0" borderId="22" xfId="0" applyFont="1" applyBorder="1" applyAlignment="1">
      <alignment vertical="top"/>
    </xf>
    <xf numFmtId="0" fontId="9" fillId="0" borderId="31" xfId="0" applyFont="1" applyBorder="1" applyAlignment="1">
      <alignment vertical="top"/>
    </xf>
    <xf numFmtId="0" fontId="5" fillId="40" borderId="15" xfId="0" applyFont="1" applyFill="1" applyBorder="1"/>
    <xf numFmtId="0" fontId="0" fillId="0" borderId="32" xfId="0" applyBorder="1"/>
    <xf numFmtId="0" fontId="7" fillId="40" borderId="15" xfId="0" applyFont="1" applyFill="1" applyBorder="1"/>
    <xf numFmtId="0" fontId="5" fillId="36" borderId="33" xfId="0" applyFont="1" applyFill="1" applyBorder="1"/>
    <xf numFmtId="0" fontId="5" fillId="36" borderId="34" xfId="0" applyFont="1" applyFill="1" applyBorder="1"/>
    <xf numFmtId="0" fontId="5" fillId="36" borderId="36" xfId="0" applyFont="1" applyFill="1" applyBorder="1"/>
    <xf numFmtId="0" fontId="5" fillId="36" borderId="37" xfId="0" applyFont="1" applyFill="1" applyBorder="1"/>
    <xf numFmtId="0" fontId="5" fillId="36" borderId="38" xfId="0" applyFont="1" applyFill="1" applyBorder="1"/>
    <xf numFmtId="0" fontId="0" fillId="40" borderId="15" xfId="0" applyFill="1" applyBorder="1"/>
    <xf numFmtId="0" fontId="10" fillId="37" borderId="39" xfId="0" applyFont="1" applyFill="1" applyBorder="1" applyAlignment="1">
      <alignment horizontal="center" vertical="center" wrapText="1"/>
    </xf>
    <xf numFmtId="0" fontId="10" fillId="37" borderId="40" xfId="0" applyFont="1" applyFill="1" applyBorder="1" applyAlignment="1">
      <alignment horizontal="center" vertical="center" wrapText="1"/>
    </xf>
    <xf numFmtId="0" fontId="10" fillId="37" borderId="41" xfId="0" applyFont="1" applyFill="1" applyBorder="1" applyAlignment="1">
      <alignment horizontal="center" vertical="center" wrapText="1"/>
    </xf>
    <xf numFmtId="0" fontId="9" fillId="37" borderId="42" xfId="0" applyFont="1" applyFill="1" applyBorder="1" applyAlignment="1">
      <alignment vertical="center"/>
    </xf>
    <xf numFmtId="0" fontId="0" fillId="37" borderId="25" xfId="0" applyFill="1" applyBorder="1" applyAlignment="1">
      <alignment vertical="center"/>
    </xf>
    <xf numFmtId="0" fontId="10" fillId="37" borderId="43" xfId="0" applyFont="1" applyFill="1" applyBorder="1" applyAlignment="1">
      <alignment horizontal="center" vertical="center"/>
    </xf>
    <xf numFmtId="0" fontId="10" fillId="37" borderId="44" xfId="0" applyFont="1" applyFill="1" applyBorder="1" applyAlignment="1">
      <alignment horizontal="center" vertical="center"/>
    </xf>
    <xf numFmtId="0" fontId="7" fillId="40" borderId="15" xfId="0" applyFont="1" applyFill="1" applyBorder="1" applyAlignment="1">
      <alignment vertical="top"/>
    </xf>
    <xf numFmtId="0" fontId="29" fillId="0" borderId="45" xfId="0" applyFont="1" applyBorder="1" applyAlignment="1">
      <alignment horizontal="center" vertical="center"/>
    </xf>
    <xf numFmtId="0" fontId="29" fillId="0" borderId="45" xfId="0" applyFont="1" applyBorder="1" applyAlignment="1">
      <alignment horizontal="center" vertical="center" wrapText="1"/>
    </xf>
    <xf numFmtId="0" fontId="29" fillId="0" borderId="45" xfId="0" applyFont="1" applyBorder="1" applyAlignment="1">
      <alignment horizontal="center"/>
    </xf>
    <xf numFmtId="9" fontId="29" fillId="0" borderId="45" xfId="0" applyNumberFormat="1" applyFont="1"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5" fillId="36" borderId="35" xfId="0" applyFont="1" applyFill="1" applyBorder="1"/>
    <xf numFmtId="0" fontId="10" fillId="37" borderId="50" xfId="0" applyFont="1" applyFill="1" applyBorder="1" applyAlignment="1">
      <alignment horizontal="center" vertical="center"/>
    </xf>
    <xf numFmtId="0" fontId="9" fillId="0" borderId="45" xfId="0" applyFont="1" applyBorder="1" applyAlignment="1">
      <alignment horizontal="center" vertical="center"/>
    </xf>
    <xf numFmtId="0" fontId="7" fillId="0" borderId="45" xfId="0" applyFont="1" applyBorder="1" applyAlignment="1">
      <alignment horizontal="center" vertical="top" wrapText="1"/>
    </xf>
    <xf numFmtId="0" fontId="7" fillId="0" borderId="45" xfId="0" applyFont="1" applyBorder="1" applyAlignment="1">
      <alignment horizontal="center" vertical="center"/>
    </xf>
    <xf numFmtId="0" fontId="9" fillId="0" borderId="45" xfId="0" applyFont="1" applyBorder="1" applyAlignment="1">
      <alignment horizontal="center" vertical="top" wrapText="1"/>
    </xf>
    <xf numFmtId="0" fontId="9" fillId="40" borderId="33" xfId="0" applyFont="1" applyFill="1" applyBorder="1"/>
    <xf numFmtId="0" fontId="0" fillId="0" borderId="51" xfId="0" applyBorder="1"/>
    <xf numFmtId="0" fontId="0" fillId="0" borderId="52" xfId="0" applyBorder="1"/>
    <xf numFmtId="0" fontId="7" fillId="0" borderId="52" xfId="0" applyFont="1" applyBorder="1" applyAlignment="1">
      <alignment vertical="top" wrapText="1"/>
    </xf>
    <xf numFmtId="0" fontId="0" fillId="0" borderId="53" xfId="0" applyBorder="1"/>
    <xf numFmtId="0" fontId="5" fillId="37" borderId="23" xfId="0" applyFont="1" applyFill="1" applyBorder="1" applyAlignment="1">
      <alignment vertical="center"/>
    </xf>
    <xf numFmtId="0" fontId="5" fillId="37" borderId="24" xfId="0" applyFont="1" applyFill="1" applyBorder="1" applyAlignment="1">
      <alignment vertical="center"/>
    </xf>
    <xf numFmtId="0" fontId="5" fillId="37" borderId="25" xfId="0" applyFont="1" applyFill="1" applyBorder="1" applyAlignment="1">
      <alignment vertical="center"/>
    </xf>
    <xf numFmtId="0" fontId="9" fillId="0" borderId="19" xfId="0" applyFont="1" applyBorder="1" applyAlignment="1">
      <alignment vertical="top"/>
    </xf>
    <xf numFmtId="0" fontId="26" fillId="0" borderId="18" xfId="0" applyFont="1" applyBorder="1" applyAlignment="1">
      <alignment vertical="top"/>
    </xf>
    <xf numFmtId="0" fontId="26" fillId="0" borderId="29" xfId="0" applyFont="1" applyBorder="1" applyAlignment="1">
      <alignment vertical="top"/>
    </xf>
    <xf numFmtId="0" fontId="26" fillId="0" borderId="30" xfId="0" applyFont="1" applyBorder="1" applyAlignment="1">
      <alignment vertical="top"/>
    </xf>
    <xf numFmtId="0" fontId="5" fillId="38" borderId="19" xfId="0" applyFont="1" applyFill="1" applyBorder="1" applyAlignment="1">
      <alignment vertical="top"/>
    </xf>
    <xf numFmtId="0" fontId="5" fillId="38" borderId="18" xfId="0" applyFont="1" applyFill="1" applyBorder="1" applyAlignment="1">
      <alignment vertical="top"/>
    </xf>
    <xf numFmtId="0" fontId="5" fillId="38" borderId="29" xfId="0" applyFont="1" applyFill="1" applyBorder="1" applyAlignment="1">
      <alignment vertical="top"/>
    </xf>
    <xf numFmtId="0" fontId="9" fillId="40" borderId="19" xfId="0" applyFont="1" applyFill="1" applyBorder="1" applyAlignment="1">
      <alignment vertical="top"/>
    </xf>
    <xf numFmtId="0" fontId="9" fillId="40" borderId="18" xfId="0" applyFont="1" applyFill="1" applyBorder="1" applyAlignment="1">
      <alignment vertical="top"/>
    </xf>
    <xf numFmtId="0" fontId="9" fillId="40" borderId="29" xfId="0" applyFont="1" applyFill="1" applyBorder="1" applyAlignment="1">
      <alignment vertical="top"/>
    </xf>
    <xf numFmtId="0" fontId="5" fillId="38" borderId="21" xfId="0" applyFont="1" applyFill="1" applyBorder="1" applyAlignment="1">
      <alignment vertical="top"/>
    </xf>
    <xf numFmtId="0" fontId="5" fillId="38" borderId="22" xfId="0" applyFont="1" applyFill="1" applyBorder="1" applyAlignment="1">
      <alignment vertical="top"/>
    </xf>
    <xf numFmtId="0" fontId="5" fillId="38" borderId="31" xfId="0" applyFont="1" applyFill="1" applyBorder="1" applyAlignment="1">
      <alignment vertical="top"/>
    </xf>
    <xf numFmtId="0" fontId="9" fillId="40" borderId="21" xfId="0" applyFont="1" applyFill="1" applyBorder="1" applyAlignment="1">
      <alignment vertical="top"/>
    </xf>
    <xf numFmtId="0" fontId="9" fillId="40" borderId="22" xfId="0" applyFont="1" applyFill="1" applyBorder="1" applyAlignment="1">
      <alignment vertical="top"/>
    </xf>
    <xf numFmtId="0" fontId="9" fillId="40" borderId="31" xfId="0" applyFont="1" applyFill="1" applyBorder="1" applyAlignment="1">
      <alignment vertical="top"/>
    </xf>
    <xf numFmtId="0" fontId="5" fillId="38" borderId="23" xfId="0" applyFont="1" applyFill="1" applyBorder="1" applyAlignment="1">
      <alignment vertical="top"/>
    </xf>
    <xf numFmtId="0" fontId="5" fillId="38" borderId="24" xfId="0" applyFont="1" applyFill="1" applyBorder="1" applyAlignment="1">
      <alignment vertical="top"/>
    </xf>
    <xf numFmtId="0" fontId="5" fillId="38" borderId="25" xfId="0" applyFont="1" applyFill="1" applyBorder="1" applyAlignment="1">
      <alignment vertical="top"/>
    </xf>
    <xf numFmtId="0" fontId="9" fillId="40" borderId="23" xfId="0" applyFont="1" applyFill="1" applyBorder="1" applyAlignment="1">
      <alignment vertical="top"/>
    </xf>
    <xf numFmtId="0" fontId="9" fillId="40" borderId="24" xfId="0" applyFont="1" applyFill="1" applyBorder="1" applyAlignment="1">
      <alignment vertical="top"/>
    </xf>
    <xf numFmtId="0" fontId="9" fillId="40" borderId="25" xfId="0" applyFont="1" applyFill="1" applyBorder="1" applyAlignment="1">
      <alignment vertical="top"/>
    </xf>
    <xf numFmtId="0" fontId="5" fillId="38" borderId="30" xfId="0" applyFont="1" applyFill="1" applyBorder="1" applyAlignment="1">
      <alignment vertical="top"/>
    </xf>
    <xf numFmtId="0" fontId="5" fillId="38" borderId="54" xfId="0" applyFont="1" applyFill="1" applyBorder="1" applyAlignment="1">
      <alignment vertical="top"/>
    </xf>
    <xf numFmtId="0" fontId="5" fillId="38" borderId="55" xfId="0" applyFont="1" applyFill="1" applyBorder="1" applyAlignment="1">
      <alignment vertical="top"/>
    </xf>
    <xf numFmtId="0" fontId="5" fillId="38" borderId="56" xfId="0" applyFont="1" applyFill="1" applyBorder="1" applyAlignment="1">
      <alignment vertical="top"/>
    </xf>
    <xf numFmtId="0" fontId="9" fillId="40" borderId="57" xfId="0" applyFont="1" applyFill="1" applyBorder="1" applyAlignment="1">
      <alignment horizontal="left" vertical="top"/>
    </xf>
    <xf numFmtId="0" fontId="9" fillId="40" borderId="55" xfId="0" applyFont="1" applyFill="1" applyBorder="1" applyAlignment="1">
      <alignment horizontal="left" vertical="top"/>
    </xf>
    <xf numFmtId="0" fontId="9" fillId="40" borderId="58" xfId="0" applyFont="1" applyFill="1" applyBorder="1" applyAlignment="1">
      <alignment horizontal="left" vertical="top"/>
    </xf>
    <xf numFmtId="0" fontId="9" fillId="40" borderId="30" xfId="0" applyFont="1" applyFill="1" applyBorder="1" applyAlignment="1">
      <alignment vertical="top"/>
    </xf>
    <xf numFmtId="0" fontId="28" fillId="38" borderId="59" xfId="0" applyFont="1" applyFill="1" applyBorder="1" applyAlignment="1">
      <alignment vertical="top"/>
    </xf>
    <xf numFmtId="0" fontId="5" fillId="38" borderId="60" xfId="0" applyFont="1" applyFill="1" applyBorder="1" applyAlignment="1">
      <alignment vertical="top"/>
    </xf>
    <xf numFmtId="0" fontId="5" fillId="38" borderId="61" xfId="0" applyFont="1" applyFill="1" applyBorder="1" applyAlignment="1">
      <alignment vertical="top"/>
    </xf>
    <xf numFmtId="0" fontId="28" fillId="38" borderId="54" xfId="0" applyFont="1" applyFill="1" applyBorder="1" applyAlignment="1">
      <alignment vertical="top"/>
    </xf>
    <xf numFmtId="0" fontId="5" fillId="38" borderId="58" xfId="0" applyFont="1" applyFill="1" applyBorder="1" applyAlignment="1">
      <alignment vertical="top"/>
    </xf>
    <xf numFmtId="0" fontId="5" fillId="0" borderId="19" xfId="0" applyFont="1" applyBorder="1" applyAlignment="1">
      <alignment vertical="top"/>
    </xf>
    <xf numFmtId="0" fontId="5" fillId="0" borderId="18" xfId="0" applyFont="1" applyBorder="1" applyAlignment="1">
      <alignment vertical="top"/>
    </xf>
    <xf numFmtId="0" fontId="5" fillId="0" borderId="29" xfId="0" applyFont="1" applyBorder="1" applyAlignment="1">
      <alignment vertical="top"/>
    </xf>
    <xf numFmtId="0" fontId="7" fillId="0" borderId="30" xfId="0" applyFont="1" applyBorder="1" applyAlignment="1">
      <alignment vertical="top"/>
    </xf>
    <xf numFmtId="0" fontId="5" fillId="0" borderId="30" xfId="0" applyFont="1" applyBorder="1" applyAlignment="1">
      <alignment vertical="top"/>
    </xf>
    <xf numFmtId="0" fontId="9" fillId="0" borderId="21" xfId="0" applyFont="1" applyBorder="1" applyAlignment="1">
      <alignment horizontal="right" vertical="top"/>
    </xf>
    <xf numFmtId="0" fontId="5" fillId="34" borderId="23" xfId="0" applyFont="1" applyFill="1" applyBorder="1" applyAlignment="1">
      <alignment horizontal="left" vertical="top" wrapText="1"/>
    </xf>
    <xf numFmtId="0" fontId="5" fillId="34" borderId="24" xfId="0" applyFont="1" applyFill="1" applyBorder="1" applyAlignment="1">
      <alignment horizontal="left" vertical="top" wrapText="1"/>
    </xf>
    <xf numFmtId="0" fontId="5" fillId="34" borderId="24" xfId="0" applyFont="1" applyFill="1" applyBorder="1" applyAlignment="1" applyProtection="1">
      <alignment horizontal="left" vertical="top" wrapText="1"/>
      <protection locked="0"/>
    </xf>
    <xf numFmtId="0" fontId="5" fillId="34" borderId="62" xfId="0" applyFont="1" applyFill="1" applyBorder="1" applyAlignment="1" applyProtection="1">
      <alignment horizontal="left" vertical="top" wrapText="1"/>
      <protection locked="0"/>
    </xf>
    <xf numFmtId="0" fontId="9" fillId="0" borderId="18" xfId="0" applyFont="1" applyBorder="1" applyAlignment="1">
      <alignment vertical="top"/>
    </xf>
    <xf numFmtId="0" fontId="9" fillId="0" borderId="29" xfId="0" applyFont="1" applyBorder="1" applyAlignment="1">
      <alignment vertical="top"/>
    </xf>
    <xf numFmtId="0" fontId="9" fillId="0" borderId="21" xfId="0" applyFont="1" applyBorder="1" applyAlignment="1">
      <alignment vertical="top"/>
    </xf>
    <xf numFmtId="0" fontId="5" fillId="37" borderId="19" xfId="0" applyFont="1" applyFill="1" applyBorder="1" applyAlignment="1">
      <alignment vertical="center"/>
    </xf>
    <xf numFmtId="0" fontId="5" fillId="37" borderId="18" xfId="0" applyFont="1" applyFill="1" applyBorder="1" applyAlignment="1">
      <alignment vertical="center"/>
    </xf>
    <xf numFmtId="0" fontId="5" fillId="37" borderId="29" xfId="0" applyFont="1" applyFill="1" applyBorder="1" applyAlignment="1">
      <alignment vertical="center"/>
    </xf>
    <xf numFmtId="0" fontId="9" fillId="37" borderId="21" xfId="0" applyFont="1" applyFill="1" applyBorder="1" applyAlignment="1">
      <alignment vertical="center"/>
    </xf>
    <xf numFmtId="0" fontId="9" fillId="37" borderId="22" xfId="0" applyFont="1" applyFill="1" applyBorder="1" applyAlignment="1">
      <alignment vertical="center"/>
    </xf>
    <xf numFmtId="0" fontId="9" fillId="37" borderId="31" xfId="0" applyFont="1" applyFill="1" applyBorder="1" applyAlignment="1">
      <alignment vertical="center"/>
    </xf>
    <xf numFmtId="0" fontId="11" fillId="35" borderId="32" xfId="0" applyFont="1" applyFill="1" applyBorder="1"/>
    <xf numFmtId="0" fontId="9" fillId="35" borderId="32" xfId="0" applyFont="1" applyFill="1" applyBorder="1"/>
    <xf numFmtId="0" fontId="0" fillId="36" borderId="32" xfId="0" applyFill="1" applyBorder="1" applyAlignment="1">
      <alignment vertical="top"/>
    </xf>
    <xf numFmtId="0" fontId="9" fillId="0" borderId="43" xfId="0" applyFont="1" applyBorder="1" applyAlignment="1">
      <alignment horizontal="left" vertical="top" wrapText="1"/>
    </xf>
    <xf numFmtId="0" fontId="9" fillId="0" borderId="43" xfId="0" applyFont="1" applyBorder="1" applyAlignment="1">
      <alignment horizontal="left" vertical="top"/>
    </xf>
    <xf numFmtId="0" fontId="5" fillId="38" borderId="52" xfId="0" applyFont="1" applyFill="1" applyBorder="1" applyAlignment="1">
      <alignment vertical="top"/>
    </xf>
    <xf numFmtId="0" fontId="5" fillId="38" borderId="51" xfId="0" applyFont="1" applyFill="1" applyBorder="1" applyAlignment="1">
      <alignment vertical="top"/>
    </xf>
    <xf numFmtId="0" fontId="5" fillId="38" borderId="53" xfId="0" applyFont="1" applyFill="1" applyBorder="1" applyAlignment="1">
      <alignment vertical="top"/>
    </xf>
    <xf numFmtId="0" fontId="5" fillId="34" borderId="24" xfId="1046" applyFont="1" applyFill="1" applyBorder="1"/>
    <xf numFmtId="0" fontId="33" fillId="0" borderId="0" xfId="1046"/>
    <xf numFmtId="0" fontId="5" fillId="37" borderId="63" xfId="1046" applyFont="1" applyFill="1" applyBorder="1" applyAlignment="1">
      <alignment horizontal="left" vertical="center" wrapText="1"/>
    </xf>
    <xf numFmtId="0" fontId="8" fillId="41" borderId="11" xfId="1046" applyFont="1" applyFill="1" applyBorder="1" applyAlignment="1">
      <alignment horizontal="left" vertical="top" wrapText="1"/>
    </xf>
    <xf numFmtId="0" fontId="5" fillId="34" borderId="23" xfId="1046" applyFont="1" applyFill="1" applyBorder="1" applyAlignment="1">
      <alignment horizontal="left"/>
    </xf>
    <xf numFmtId="0" fontId="33" fillId="0" borderId="0" xfId="1046" applyAlignment="1">
      <alignment horizontal="left"/>
    </xf>
    <xf numFmtId="0" fontId="5" fillId="34" borderId="11" xfId="0" applyFont="1" applyFill="1" applyBorder="1" applyAlignment="1">
      <alignment horizontal="center" vertical="top"/>
    </xf>
    <xf numFmtId="0" fontId="5" fillId="37" borderId="11" xfId="0" applyFont="1" applyFill="1" applyBorder="1" applyAlignment="1">
      <alignment horizontal="center" vertical="top" wrapText="1"/>
    </xf>
    <xf numFmtId="14" fontId="0" fillId="0" borderId="11" xfId="0" applyNumberFormat="1" applyBorder="1" applyAlignment="1">
      <alignment horizontal="center" vertical="top" wrapText="1"/>
    </xf>
    <xf numFmtId="14" fontId="9" fillId="0" borderId="11" xfId="0" applyNumberFormat="1" applyFont="1" applyBorder="1" applyAlignment="1">
      <alignment horizontal="center" vertical="top" wrapText="1"/>
    </xf>
    <xf numFmtId="14" fontId="0" fillId="0" borderId="23" xfId="0" applyNumberFormat="1" applyBorder="1" applyAlignment="1">
      <alignment horizontal="center" vertical="top" wrapText="1"/>
    </xf>
    <xf numFmtId="0" fontId="0" fillId="0" borderId="11" xfId="0" applyBorder="1" applyAlignment="1">
      <alignment horizontal="center" vertical="top" wrapText="1"/>
    </xf>
    <xf numFmtId="14" fontId="0" fillId="0" borderId="0" xfId="0" applyNumberFormat="1" applyAlignment="1">
      <alignment horizontal="center" vertical="top"/>
    </xf>
    <xf numFmtId="0" fontId="0" fillId="0" borderId="0" xfId="0" applyAlignment="1">
      <alignment horizontal="center" vertical="top"/>
    </xf>
    <xf numFmtId="0" fontId="5" fillId="37" borderId="11" xfId="0" applyFont="1" applyFill="1" applyBorder="1" applyAlignment="1">
      <alignment horizontal="center" vertical="center" wrapText="1"/>
    </xf>
    <xf numFmtId="0" fontId="0" fillId="0" borderId="11" xfId="0" applyBorder="1" applyAlignment="1">
      <alignment horizontal="center" wrapText="1"/>
    </xf>
    <xf numFmtId="0" fontId="0" fillId="0" borderId="0" xfId="0" applyAlignment="1">
      <alignment horizontal="center"/>
    </xf>
    <xf numFmtId="49" fontId="8" fillId="0" borderId="43" xfId="0" applyNumberFormat="1" applyFont="1" applyBorder="1" applyAlignment="1">
      <alignment horizontal="center" vertical="top" wrapText="1"/>
    </xf>
    <xf numFmtId="0" fontId="8" fillId="39" borderId="0" xfId="0" applyFont="1" applyFill="1" applyAlignment="1" applyProtection="1">
      <alignment horizontal="left" vertical="top"/>
      <protection locked="0"/>
    </xf>
    <xf numFmtId="0" fontId="5" fillId="34" borderId="65" xfId="0" applyFont="1" applyFill="1" applyBorder="1" applyAlignment="1">
      <alignment horizontal="left" vertical="top" wrapText="1"/>
    </xf>
    <xf numFmtId="0" fontId="5" fillId="34" borderId="66" xfId="1047" applyFont="1" applyFill="1" applyBorder="1" applyProtection="1"/>
    <xf numFmtId="0" fontId="5" fillId="34" borderId="65" xfId="1047" applyFont="1" applyFill="1" applyBorder="1" applyProtection="1"/>
    <xf numFmtId="0" fontId="5" fillId="34" borderId="67" xfId="1047" applyFont="1" applyFill="1" applyBorder="1" applyProtection="1">
      <protection locked="0"/>
    </xf>
    <xf numFmtId="0" fontId="5" fillId="34" borderId="0" xfId="1047" applyFont="1" applyFill="1" applyProtection="1">
      <protection locked="0"/>
    </xf>
    <xf numFmtId="0" fontId="5" fillId="0" borderId="0" xfId="1047" applyFont="1" applyFill="1" applyProtection="1">
      <protection locked="0"/>
    </xf>
    <xf numFmtId="0" fontId="35" fillId="0" borderId="0" xfId="1047" applyProtection="1"/>
    <xf numFmtId="0" fontId="35" fillId="0" borderId="0" xfId="1047"/>
    <xf numFmtId="0" fontId="35" fillId="0" borderId="0" xfId="1047" applyProtection="1">
      <protection locked="0"/>
    </xf>
    <xf numFmtId="0" fontId="35" fillId="0" borderId="0" xfId="1047" applyFill="1" applyProtection="1"/>
    <xf numFmtId="0" fontId="8" fillId="36" borderId="0" xfId="1047" applyFont="1" applyFill="1" applyProtection="1">
      <protection locked="0"/>
    </xf>
    <xf numFmtId="0" fontId="8" fillId="36" borderId="70" xfId="1047" applyFont="1" applyFill="1" applyBorder="1" applyAlignment="1" applyProtection="1">
      <alignment vertical="center"/>
    </xf>
    <xf numFmtId="0" fontId="8" fillId="0" borderId="0" xfId="1047" applyFont="1" applyProtection="1"/>
    <xf numFmtId="0" fontId="8" fillId="0" borderId="0" xfId="1047" applyFont="1" applyFill="1" applyProtection="1">
      <protection locked="0"/>
    </xf>
    <xf numFmtId="0" fontId="35" fillId="0" borderId="0" xfId="1047" applyFill="1" applyProtection="1">
      <protection locked="0"/>
    </xf>
    <xf numFmtId="165" fontId="8" fillId="0" borderId="43" xfId="0" applyNumberFormat="1" applyFont="1" applyBorder="1" applyAlignment="1">
      <alignment horizontal="center" vertical="top" wrapText="1"/>
    </xf>
    <xf numFmtId="0" fontId="9" fillId="0" borderId="64" xfId="1047" applyFont="1" applyFill="1" applyBorder="1" applyAlignment="1" applyProtection="1">
      <alignment horizontal="left" vertical="top" wrapText="1"/>
      <protection locked="0"/>
    </xf>
    <xf numFmtId="0" fontId="24" fillId="0" borderId="12" xfId="0" applyFont="1" applyBorder="1" applyAlignment="1">
      <alignment horizontal="left" vertical="top" wrapText="1"/>
    </xf>
    <xf numFmtId="0" fontId="0" fillId="0" borderId="0" xfId="0" applyAlignment="1">
      <alignment horizontal="left" vertical="center" wrapText="1"/>
    </xf>
    <xf numFmtId="0" fontId="5" fillId="34" borderId="75" xfId="0" applyFont="1" applyFill="1" applyBorder="1" applyAlignment="1" applyProtection="1">
      <alignment horizontal="left" vertical="top" wrapText="1"/>
      <protection locked="0"/>
    </xf>
    <xf numFmtId="0" fontId="37" fillId="42" borderId="68" xfId="1047" applyFont="1" applyFill="1" applyBorder="1" applyAlignment="1" applyProtection="1">
      <alignment horizontal="center" vertical="center" wrapText="1"/>
    </xf>
    <xf numFmtId="10" fontId="37" fillId="42" borderId="68" xfId="1047" applyNumberFormat="1" applyFont="1" applyFill="1" applyBorder="1" applyAlignment="1" applyProtection="1">
      <alignment horizontal="center" vertical="center" wrapText="1"/>
    </xf>
    <xf numFmtId="0" fontId="37" fillId="42" borderId="69" xfId="1047" applyFont="1" applyFill="1" applyBorder="1" applyAlignment="1" applyProtection="1">
      <alignment horizontal="center" vertical="center" wrapText="1"/>
    </xf>
    <xf numFmtId="0" fontId="37" fillId="42" borderId="67" xfId="1047" applyFont="1" applyFill="1" applyBorder="1" applyAlignment="1" applyProtection="1">
      <alignment horizontal="center" vertical="center" wrapText="1"/>
      <protection locked="0"/>
    </xf>
    <xf numFmtId="0" fontId="37" fillId="42" borderId="11" xfId="1047" applyFont="1" applyFill="1" applyBorder="1" applyAlignment="1" applyProtection="1">
      <alignment horizontal="center" vertical="center" wrapText="1"/>
      <protection locked="0"/>
    </xf>
    <xf numFmtId="0" fontId="37" fillId="43" borderId="12" xfId="0" applyFont="1" applyFill="1" applyBorder="1" applyAlignment="1">
      <alignment horizontal="center" vertical="center" wrapText="1"/>
    </xf>
    <xf numFmtId="0" fontId="37" fillId="43" borderId="71" xfId="0" applyFont="1" applyFill="1" applyBorder="1" applyAlignment="1">
      <alignment horizontal="center" vertical="center" wrapText="1"/>
    </xf>
    <xf numFmtId="0" fontId="37" fillId="43" borderId="73" xfId="0" applyFont="1" applyFill="1" applyBorder="1" applyAlignment="1">
      <alignment horizontal="center" vertical="center" wrapText="1"/>
    </xf>
    <xf numFmtId="0" fontId="37" fillId="43" borderId="72" xfId="0" applyFont="1" applyFill="1" applyBorder="1" applyAlignment="1">
      <alignment horizontal="center" vertical="center" wrapText="1"/>
    </xf>
    <xf numFmtId="0" fontId="37" fillId="44" borderId="12" xfId="0" applyFont="1" applyFill="1" applyBorder="1" applyAlignment="1">
      <alignment horizontal="center" vertical="center" wrapText="1"/>
    </xf>
    <xf numFmtId="14" fontId="0" fillId="0" borderId="11" xfId="0" applyNumberFormat="1" applyBorder="1" applyAlignment="1">
      <alignment horizontal="left" vertical="top" wrapText="1"/>
    </xf>
    <xf numFmtId="165" fontId="33" fillId="0" borderId="11" xfId="1046" applyNumberFormat="1" applyBorder="1" applyAlignment="1">
      <alignment horizontal="left" vertical="top" wrapText="1"/>
    </xf>
    <xf numFmtId="0" fontId="33" fillId="0" borderId="11" xfId="1046" applyBorder="1" applyAlignment="1">
      <alignment horizontal="left" wrapText="1"/>
    </xf>
    <xf numFmtId="0" fontId="9" fillId="0" borderId="11" xfId="1046" applyFont="1" applyBorder="1" applyAlignment="1">
      <alignment horizontal="left" wrapText="1"/>
    </xf>
    <xf numFmtId="14" fontId="33" fillId="0" borderId="11" xfId="1046" applyNumberFormat="1" applyBorder="1" applyAlignment="1">
      <alignment horizontal="left" wrapText="1"/>
    </xf>
    <xf numFmtId="0" fontId="9" fillId="0" borderId="11" xfId="1047" applyFont="1" applyBorder="1" applyAlignment="1">
      <alignment horizontal="left" vertical="top" wrapText="1"/>
    </xf>
    <xf numFmtId="0" fontId="40" fillId="45" borderId="11" xfId="1050" applyFont="1" applyFill="1" applyBorder="1" applyAlignment="1">
      <alignment wrapText="1"/>
    </xf>
    <xf numFmtId="14" fontId="39" fillId="0" borderId="0" xfId="1050" applyNumberFormat="1" applyAlignment="1">
      <alignment horizontal="left"/>
    </xf>
    <xf numFmtId="0" fontId="39" fillId="0" borderId="0" xfId="1050"/>
    <xf numFmtId="0" fontId="41" fillId="46" borderId="76" xfId="1050" applyFont="1" applyFill="1" applyBorder="1" applyAlignment="1">
      <alignment wrapText="1"/>
    </xf>
    <xf numFmtId="0" fontId="41" fillId="46" borderId="77" xfId="1050" applyFont="1" applyFill="1" applyBorder="1" applyAlignment="1">
      <alignment wrapText="1"/>
    </xf>
    <xf numFmtId="0" fontId="37" fillId="42" borderId="0" xfId="1047" applyFont="1" applyFill="1" applyAlignment="1" applyProtection="1">
      <alignment horizontal="center" vertical="center" wrapText="1"/>
      <protection locked="0"/>
    </xf>
    <xf numFmtId="0" fontId="37" fillId="42" borderId="0" xfId="1047" applyFont="1" applyFill="1" applyAlignment="1" applyProtection="1">
      <alignment horizontal="center" vertical="center" wrapText="1"/>
    </xf>
    <xf numFmtId="0" fontId="8" fillId="0" borderId="64" xfId="1047" applyFont="1" applyFill="1" applyBorder="1" applyAlignment="1" applyProtection="1">
      <alignment horizontal="left" vertical="top" wrapText="1"/>
      <protection locked="0"/>
    </xf>
    <xf numFmtId="0" fontId="9" fillId="0" borderId="0" xfId="0" applyFont="1" applyAlignment="1">
      <alignment vertical="top" wrapText="1"/>
    </xf>
    <xf numFmtId="0" fontId="37" fillId="42" borderId="12" xfId="0" applyFont="1" applyFill="1" applyBorder="1" applyAlignment="1">
      <alignment horizontal="center" vertical="center" wrapText="1"/>
    </xf>
    <xf numFmtId="0" fontId="9" fillId="0" borderId="78" xfId="1047" applyFont="1" applyFill="1" applyBorder="1" applyAlignment="1">
      <alignment horizontal="left" vertical="top" wrapText="1"/>
    </xf>
    <xf numFmtId="0" fontId="9" fillId="0" borderId="79" xfId="1047" applyFont="1" applyFill="1" applyBorder="1" applyAlignment="1">
      <alignment horizontal="left" vertical="top" wrapText="1"/>
    </xf>
    <xf numFmtId="0" fontId="9" fillId="0" borderId="79" xfId="1047" applyFont="1" applyFill="1" applyBorder="1" applyAlignment="1" applyProtection="1">
      <alignment horizontal="left" vertical="top" wrapText="1"/>
      <protection locked="0"/>
    </xf>
    <xf numFmtId="0" fontId="9" fillId="0" borderId="80" xfId="1047" applyFont="1" applyFill="1" applyBorder="1" applyAlignment="1" applyProtection="1">
      <alignment horizontal="left" vertical="top" wrapText="1"/>
      <protection locked="0"/>
    </xf>
    <xf numFmtId="0" fontId="8" fillId="0" borderId="81" xfId="1047" applyFont="1" applyFill="1" applyBorder="1" applyAlignment="1" applyProtection="1">
      <alignment horizontal="left"/>
      <protection locked="0"/>
    </xf>
    <xf numFmtId="0" fontId="8" fillId="0" borderId="81" xfId="1047" applyFont="1" applyFill="1" applyBorder="1" applyAlignment="1" applyProtection="1">
      <alignment horizontal="left"/>
    </xf>
    <xf numFmtId="0" fontId="9" fillId="0" borderId="83" xfId="1047" applyFont="1" applyFill="1" applyBorder="1" applyAlignment="1">
      <alignment horizontal="left" vertical="top" wrapText="1"/>
    </xf>
    <xf numFmtId="0" fontId="8" fillId="0" borderId="84" xfId="1047" applyFont="1" applyFill="1" applyBorder="1" applyAlignment="1" applyProtection="1">
      <alignment horizontal="left" vertical="top" wrapText="1"/>
      <protection locked="0"/>
    </xf>
    <xf numFmtId="0" fontId="8" fillId="0" borderId="85" xfId="1047" applyFont="1" applyFill="1" applyBorder="1" applyAlignment="1" applyProtection="1">
      <alignment horizontal="left"/>
      <protection locked="0"/>
    </xf>
    <xf numFmtId="0" fontId="8" fillId="0" borderId="85" xfId="1047" applyFont="1" applyFill="1" applyBorder="1" applyAlignment="1" applyProtection="1">
      <alignment horizontal="left"/>
    </xf>
    <xf numFmtId="0" fontId="9" fillId="0" borderId="93" xfId="1047" applyFont="1" applyFill="1" applyBorder="1" applyAlignment="1">
      <alignment horizontal="left" vertical="top" wrapText="1"/>
    </xf>
    <xf numFmtId="0" fontId="9" fillId="0" borderId="94" xfId="1047" applyFont="1" applyFill="1" applyBorder="1" applyAlignment="1">
      <alignment horizontal="left" vertical="top" wrapText="1"/>
    </xf>
    <xf numFmtId="0" fontId="9" fillId="0" borderId="94" xfId="1047" applyFont="1" applyFill="1" applyBorder="1" applyAlignment="1" applyProtection="1">
      <alignment horizontal="left" vertical="top" wrapText="1"/>
      <protection locked="0"/>
    </xf>
    <xf numFmtId="0" fontId="9" fillId="0" borderId="95" xfId="1047" applyFont="1" applyFill="1" applyBorder="1" applyAlignment="1" applyProtection="1">
      <alignment horizontal="left" vertical="top" wrapText="1"/>
      <protection locked="0"/>
    </xf>
    <xf numFmtId="0" fontId="9" fillId="0" borderId="96" xfId="1047" applyFont="1" applyFill="1" applyBorder="1" applyAlignment="1" applyProtection="1">
      <alignment horizontal="left" vertical="top" wrapText="1"/>
      <protection locked="0"/>
    </xf>
    <xf numFmtId="0" fontId="9" fillId="0" borderId="97" xfId="1047" applyFont="1" applyFill="1" applyBorder="1" applyAlignment="1" applyProtection="1">
      <alignment horizontal="left" vertical="top" wrapText="1"/>
      <protection locked="0"/>
    </xf>
    <xf numFmtId="0" fontId="8" fillId="0" borderId="94" xfId="1047" applyFont="1" applyFill="1" applyBorder="1" applyAlignment="1" applyProtection="1">
      <alignment horizontal="left"/>
    </xf>
    <xf numFmtId="0" fontId="8" fillId="0" borderId="97" xfId="1047" applyFont="1" applyFill="1" applyBorder="1" applyAlignment="1" applyProtection="1">
      <alignment horizontal="left" vertical="top" wrapText="1"/>
      <protection locked="0"/>
    </xf>
    <xf numFmtId="0" fontId="8" fillId="0" borderId="97" xfId="1047" applyFont="1" applyFill="1" applyBorder="1" applyAlignment="1" applyProtection="1">
      <alignment horizontal="left" vertical="top"/>
      <protection locked="0"/>
    </xf>
    <xf numFmtId="0" fontId="9" fillId="0" borderId="94" xfId="1047" applyFont="1" applyFill="1" applyBorder="1" applyAlignment="1">
      <alignment horizontal="left" vertical="top"/>
    </xf>
    <xf numFmtId="0" fontId="9" fillId="0" borderId="97" xfId="1047" applyFont="1" applyFill="1" applyBorder="1" applyAlignment="1">
      <alignment horizontal="left" vertical="top" wrapText="1"/>
    </xf>
    <xf numFmtId="0" fontId="9" fillId="0" borderId="98" xfId="1047" applyFont="1" applyFill="1" applyBorder="1" applyAlignment="1">
      <alignment horizontal="left" vertical="top" wrapText="1"/>
    </xf>
    <xf numFmtId="0" fontId="9" fillId="0" borderId="99" xfId="1047" applyFont="1" applyFill="1" applyBorder="1" applyAlignment="1">
      <alignment horizontal="left" vertical="top" wrapText="1"/>
    </xf>
    <xf numFmtId="0" fontId="9" fillId="0" borderId="99" xfId="1047" applyFont="1" applyFill="1" applyBorder="1" applyAlignment="1" applyProtection="1">
      <alignment horizontal="left" vertical="top" wrapText="1"/>
    </xf>
    <xf numFmtId="0" fontId="9" fillId="0" borderId="100" xfId="1047" applyFont="1" applyFill="1" applyBorder="1" applyAlignment="1">
      <alignment horizontal="left" vertical="top" wrapText="1"/>
    </xf>
    <xf numFmtId="0" fontId="9" fillId="0" borderId="94" xfId="1047" applyFont="1" applyFill="1" applyBorder="1" applyAlignment="1" applyProtection="1">
      <alignment horizontal="left" vertical="top" wrapText="1"/>
    </xf>
    <xf numFmtId="0" fontId="9" fillId="0" borderId="95" xfId="1047" applyFont="1" applyFill="1" applyBorder="1" applyAlignment="1">
      <alignment horizontal="left" vertical="top"/>
    </xf>
    <xf numFmtId="0" fontId="8" fillId="0" borderId="94" xfId="1047" applyFont="1" applyFill="1" applyBorder="1" applyAlignment="1">
      <alignment horizontal="left"/>
    </xf>
    <xf numFmtId="0" fontId="9" fillId="0" borderId="101" xfId="1047" applyFont="1" applyFill="1" applyBorder="1" applyAlignment="1">
      <alignment horizontal="left" vertical="top" wrapText="1"/>
    </xf>
    <xf numFmtId="0" fontId="9" fillId="0" borderId="102" xfId="1047" applyFont="1" applyFill="1" applyBorder="1" applyAlignment="1" applyProtection="1">
      <alignment horizontal="left" vertical="top" wrapText="1"/>
      <protection locked="0"/>
    </xf>
    <xf numFmtId="0" fontId="9" fillId="0" borderId="103" xfId="1047" applyFont="1" applyFill="1" applyBorder="1" applyAlignment="1">
      <alignment horizontal="left" vertical="top" wrapText="1"/>
    </xf>
    <xf numFmtId="0" fontId="9" fillId="0" borderId="101" xfId="1047" applyFont="1" applyFill="1" applyBorder="1" applyAlignment="1" applyProtection="1">
      <alignment horizontal="left" vertical="top" wrapText="1"/>
    </xf>
    <xf numFmtId="0" fontId="9" fillId="0" borderId="104" xfId="1047" applyFont="1" applyFill="1" applyBorder="1" applyAlignment="1">
      <alignment horizontal="left" vertical="top" wrapText="1"/>
    </xf>
    <xf numFmtId="0" fontId="9" fillId="0" borderId="82" xfId="508" applyBorder="1" applyAlignment="1">
      <alignment horizontal="left" vertical="top" wrapText="1"/>
    </xf>
    <xf numFmtId="0" fontId="9" fillId="0" borderId="82" xfId="508" applyBorder="1" applyAlignment="1">
      <alignment horizontal="left" vertical="top"/>
    </xf>
    <xf numFmtId="0" fontId="9" fillId="0" borderId="94" xfId="508" applyBorder="1" applyAlignment="1" applyProtection="1">
      <alignment horizontal="left" vertical="top" wrapText="1"/>
      <protection locked="0"/>
    </xf>
    <xf numFmtId="0" fontId="9" fillId="0" borderId="94" xfId="669" applyBorder="1" applyAlignment="1">
      <alignment horizontal="left" vertical="top" wrapText="1"/>
    </xf>
    <xf numFmtId="0" fontId="9" fillId="0" borderId="94" xfId="669" applyBorder="1" applyAlignment="1" applyProtection="1">
      <alignment horizontal="left" vertical="top" wrapText="1"/>
      <protection locked="0"/>
    </xf>
    <xf numFmtId="0" fontId="9" fillId="0" borderId="64" xfId="1048" applyFont="1" applyBorder="1" applyAlignment="1">
      <alignment horizontal="left" vertical="top" wrapText="1"/>
    </xf>
    <xf numFmtId="0" fontId="9" fillId="0" borderId="99" xfId="1048" applyFont="1" applyBorder="1" applyAlignment="1">
      <alignment horizontal="left" vertical="top" wrapText="1"/>
    </xf>
    <xf numFmtId="0" fontId="9" fillId="0" borderId="94" xfId="1048" applyFont="1" applyBorder="1" applyAlignment="1">
      <alignment horizontal="left" vertical="top" wrapText="1"/>
    </xf>
    <xf numFmtId="0" fontId="9" fillId="0" borderId="94" xfId="1049" applyFont="1" applyBorder="1" applyAlignment="1">
      <alignment horizontal="left" vertical="top" wrapText="1"/>
    </xf>
    <xf numFmtId="0" fontId="8" fillId="0" borderId="0" xfId="1047" applyFont="1" applyFill="1" applyAlignment="1" applyProtection="1">
      <alignment horizontal="left"/>
      <protection locked="0"/>
    </xf>
    <xf numFmtId="0" fontId="8" fillId="0" borderId="0" xfId="1047" applyFont="1" applyFill="1" applyAlignment="1" applyProtection="1">
      <alignment horizontal="left"/>
    </xf>
    <xf numFmtId="0" fontId="9" fillId="0" borderId="97" xfId="508" applyBorder="1" applyAlignment="1">
      <alignment horizontal="left" vertical="top"/>
    </xf>
    <xf numFmtId="0" fontId="9" fillId="0" borderId="0" xfId="1048" applyFont="1" applyAlignment="1">
      <alignment horizontal="left" vertical="top" wrapText="1"/>
    </xf>
    <xf numFmtId="0" fontId="8" fillId="0" borderId="0" xfId="1047" applyFont="1" applyFill="1" applyAlignment="1">
      <alignment horizontal="left"/>
    </xf>
    <xf numFmtId="0" fontId="9" fillId="0" borderId="104" xfId="508" applyBorder="1" applyAlignment="1">
      <alignment horizontal="left" vertical="top"/>
    </xf>
    <xf numFmtId="0" fontId="9" fillId="0" borderId="86" xfId="695" applyFont="1" applyBorder="1" applyAlignment="1">
      <alignment horizontal="left" vertical="top" wrapText="1"/>
    </xf>
    <xf numFmtId="0" fontId="24" fillId="0" borderId="87" xfId="0" applyFont="1" applyBorder="1" applyAlignment="1">
      <alignment horizontal="left" vertical="top" wrapText="1"/>
    </xf>
    <xf numFmtId="0" fontId="9" fillId="0" borderId="87" xfId="695" applyFont="1" applyBorder="1" applyAlignment="1">
      <alignment horizontal="left" vertical="top" wrapText="1"/>
    </xf>
    <xf numFmtId="0" fontId="24" fillId="0" borderId="87" xfId="0" applyFont="1" applyBorder="1" applyAlignment="1">
      <alignment horizontal="left" vertical="top"/>
    </xf>
    <xf numFmtId="0" fontId="9" fillId="0" borderId="88" xfId="695" applyFont="1" applyBorder="1" applyAlignment="1">
      <alignment horizontal="left" vertical="top" wrapText="1"/>
    </xf>
    <xf numFmtId="0" fontId="24" fillId="0" borderId="81" xfId="0" applyFont="1" applyBorder="1" applyAlignment="1">
      <alignment horizontal="left" vertical="top" wrapText="1"/>
    </xf>
    <xf numFmtId="0" fontId="24" fillId="0" borderId="88" xfId="508" applyFont="1" applyBorder="1" applyAlignment="1">
      <alignment horizontal="left" vertical="center" wrapText="1"/>
    </xf>
    <xf numFmtId="0" fontId="9" fillId="0" borderId="89" xfId="695" applyFont="1" applyBorder="1" applyAlignment="1">
      <alignment horizontal="left" vertical="top" wrapText="1"/>
    </xf>
    <xf numFmtId="0" fontId="9" fillId="0" borderId="12" xfId="695" applyFont="1" applyBorder="1" applyAlignment="1">
      <alignment horizontal="left" vertical="top" wrapText="1"/>
    </xf>
    <xf numFmtId="0" fontId="9" fillId="0" borderId="12" xfId="1044" applyFont="1" applyBorder="1" applyAlignment="1">
      <alignment horizontal="left" vertical="top" wrapText="1"/>
    </xf>
    <xf numFmtId="0" fontId="24" fillId="0" borderId="71" xfId="0" applyFont="1" applyBorder="1" applyAlignment="1">
      <alignment horizontal="left" vertical="top"/>
    </xf>
    <xf numFmtId="0" fontId="24" fillId="0" borderId="90" xfId="0" applyFont="1" applyBorder="1" applyAlignment="1">
      <alignment horizontal="left" vertical="top" wrapText="1"/>
    </xf>
    <xf numFmtId="0" fontId="24" fillId="0" borderId="71" xfId="0" applyFont="1" applyBorder="1" applyAlignment="1">
      <alignment horizontal="left" vertical="top" wrapText="1"/>
    </xf>
    <xf numFmtId="0" fontId="24" fillId="0" borderId="72" xfId="0" applyFont="1" applyBorder="1" applyAlignment="1">
      <alignment horizontal="left" vertical="top" wrapText="1"/>
    </xf>
    <xf numFmtId="0" fontId="24" fillId="0" borderId="90" xfId="508" applyFont="1" applyBorder="1" applyAlignment="1">
      <alignment horizontal="left" vertical="center" wrapText="1"/>
    </xf>
    <xf numFmtId="0" fontId="24" fillId="0" borderId="74" xfId="0" applyFont="1" applyBorder="1" applyAlignment="1">
      <alignment horizontal="left" vertical="top" wrapText="1"/>
    </xf>
    <xf numFmtId="0" fontId="24" fillId="0" borderId="105" xfId="0" applyFont="1" applyBorder="1" applyAlignment="1">
      <alignment horizontal="left" vertical="top"/>
    </xf>
    <xf numFmtId="0" fontId="24" fillId="0" borderId="13" xfId="0" applyFont="1" applyBorder="1" applyAlignment="1">
      <alignment horizontal="left" vertical="top" wrapText="1"/>
    </xf>
    <xf numFmtId="0" fontId="9" fillId="0" borderId="106" xfId="695" applyFont="1" applyBorder="1" applyAlignment="1">
      <alignment horizontal="left" vertical="top" wrapText="1"/>
    </xf>
    <xf numFmtId="0" fontId="24" fillId="0" borderId="107" xfId="0" applyFont="1" applyBorder="1" applyAlignment="1">
      <alignment horizontal="left" vertical="top" wrapText="1"/>
    </xf>
    <xf numFmtId="0" fontId="9" fillId="0" borderId="107" xfId="1044" applyFont="1" applyBorder="1" applyAlignment="1">
      <alignment horizontal="left" vertical="top" wrapText="1"/>
    </xf>
    <xf numFmtId="0" fontId="24" fillId="0" borderId="91" xfId="0" applyFont="1" applyBorder="1" applyAlignment="1">
      <alignment horizontal="left" vertical="top"/>
    </xf>
    <xf numFmtId="0" fontId="24" fillId="0" borderId="108" xfId="0" applyFont="1" applyBorder="1" applyAlignment="1">
      <alignment horizontal="left" vertical="top" wrapText="1"/>
    </xf>
    <xf numFmtId="0" fontId="24" fillId="0" borderId="91" xfId="0" applyFont="1" applyBorder="1" applyAlignment="1">
      <alignment horizontal="left" vertical="top" wrapText="1"/>
    </xf>
    <xf numFmtId="0" fontId="24" fillId="0" borderId="92" xfId="0" applyFont="1" applyBorder="1" applyAlignment="1">
      <alignment horizontal="left" vertical="top" wrapText="1"/>
    </xf>
    <xf numFmtId="0" fontId="24" fillId="0" borderId="108" xfId="508" applyFont="1" applyBorder="1" applyAlignment="1">
      <alignment horizontal="left" vertical="center" wrapText="1"/>
    </xf>
    <xf numFmtId="0" fontId="5" fillId="34" borderId="11" xfId="0" applyFont="1" applyFill="1" applyBorder="1" applyAlignment="1">
      <alignment horizontal="left" indent="1"/>
    </xf>
    <xf numFmtId="0" fontId="9" fillId="0" borderId="59" xfId="0" applyFont="1" applyBorder="1" applyAlignment="1">
      <alignment horizontal="left" vertical="top" wrapText="1"/>
    </xf>
    <xf numFmtId="0" fontId="9" fillId="0" borderId="60" xfId="0" applyFont="1" applyBorder="1" applyAlignment="1">
      <alignment horizontal="left" vertical="top" wrapText="1"/>
    </xf>
    <xf numFmtId="0" fontId="9" fillId="0" borderId="61" xfId="0" applyFont="1" applyBorder="1" applyAlignment="1">
      <alignment horizontal="left" vertical="top" wrapText="1"/>
    </xf>
    <xf numFmtId="0" fontId="9" fillId="0" borderId="51" xfId="0" applyFont="1" applyBorder="1" applyAlignment="1">
      <alignment horizontal="left" vertical="top" wrapText="1"/>
    </xf>
    <xf numFmtId="0" fontId="9" fillId="0" borderId="52" xfId="0" applyFont="1" applyBorder="1" applyAlignment="1">
      <alignment horizontal="left" vertical="top" wrapText="1"/>
    </xf>
    <xf numFmtId="0" fontId="9" fillId="0" borderId="53" xfId="0" applyFont="1" applyBorder="1" applyAlignment="1">
      <alignment horizontal="left" vertical="top" wrapText="1"/>
    </xf>
    <xf numFmtId="0" fontId="9" fillId="40" borderId="19" xfId="0" applyFont="1" applyFill="1" applyBorder="1" applyAlignment="1">
      <alignment horizontal="left" vertical="top" wrapText="1"/>
    </xf>
    <xf numFmtId="0" fontId="9" fillId="40" borderId="18" xfId="0" applyFont="1" applyFill="1" applyBorder="1" applyAlignment="1">
      <alignment horizontal="left" vertical="top"/>
    </xf>
    <xf numFmtId="0" fontId="9" fillId="40" borderId="29" xfId="0" applyFont="1" applyFill="1" applyBorder="1" applyAlignment="1">
      <alignment horizontal="left" vertical="top"/>
    </xf>
    <xf numFmtId="0" fontId="9" fillId="40" borderId="10" xfId="0" applyFont="1" applyFill="1" applyBorder="1" applyAlignment="1">
      <alignment horizontal="left" vertical="top"/>
    </xf>
    <xf numFmtId="0" fontId="9" fillId="40" borderId="0" xfId="0" applyFont="1" applyFill="1" applyAlignment="1">
      <alignment horizontal="left" vertical="top"/>
    </xf>
    <xf numFmtId="0" fontId="9" fillId="40" borderId="30" xfId="0" applyFont="1" applyFill="1" applyBorder="1" applyAlignment="1">
      <alignment horizontal="left" vertical="top"/>
    </xf>
    <xf numFmtId="0" fontId="9" fillId="40" borderId="59" xfId="0" applyFont="1" applyFill="1" applyBorder="1" applyAlignment="1">
      <alignment horizontal="left" vertical="top" wrapText="1"/>
    </xf>
    <xf numFmtId="0" fontId="9" fillId="40" borderId="60" xfId="0" applyFont="1" applyFill="1" applyBorder="1" applyAlignment="1">
      <alignment horizontal="left" vertical="top" wrapText="1"/>
    </xf>
    <xf numFmtId="0" fontId="9" fillId="40" borderId="61" xfId="0" applyFont="1" applyFill="1" applyBorder="1" applyAlignment="1">
      <alignment horizontal="left" vertical="top" wrapText="1"/>
    </xf>
    <xf numFmtId="0" fontId="9" fillId="40" borderId="15" xfId="0" applyFont="1" applyFill="1" applyBorder="1" applyAlignment="1">
      <alignment horizontal="left" vertical="top" wrapText="1"/>
    </xf>
    <xf numFmtId="0" fontId="9" fillId="40" borderId="0" xfId="0" applyFont="1" applyFill="1" applyAlignment="1">
      <alignment horizontal="left" vertical="top" wrapText="1"/>
    </xf>
    <xf numFmtId="0" fontId="9" fillId="40" borderId="16" xfId="0" applyFont="1" applyFill="1" applyBorder="1" applyAlignment="1">
      <alignment horizontal="left" vertical="top" wrapText="1"/>
    </xf>
    <xf numFmtId="0" fontId="5" fillId="38" borderId="59" xfId="0" applyFont="1" applyFill="1" applyBorder="1" applyAlignment="1">
      <alignment horizontal="left" vertical="top"/>
    </xf>
    <xf numFmtId="0" fontId="5" fillId="38" borderId="60" xfId="0" applyFont="1" applyFill="1" applyBorder="1" applyAlignment="1">
      <alignment horizontal="left" vertical="top"/>
    </xf>
    <xf numFmtId="0" fontId="5" fillId="38" borderId="61" xfId="0" applyFont="1" applyFill="1" applyBorder="1" applyAlignment="1">
      <alignment horizontal="left" vertical="top"/>
    </xf>
    <xf numFmtId="0" fontId="5" fillId="38" borderId="51" xfId="0" applyFont="1" applyFill="1" applyBorder="1" applyAlignment="1">
      <alignment horizontal="left" vertical="top"/>
    </xf>
    <xf numFmtId="0" fontId="5" fillId="38" borderId="52" xfId="0" applyFont="1" applyFill="1" applyBorder="1" applyAlignment="1">
      <alignment horizontal="left" vertical="top"/>
    </xf>
    <xf numFmtId="0" fontId="5" fillId="38" borderId="53" xfId="0" applyFont="1" applyFill="1" applyBorder="1" applyAlignment="1">
      <alignment horizontal="left" vertical="top"/>
    </xf>
    <xf numFmtId="0" fontId="9" fillId="40" borderId="51" xfId="0" applyFont="1" applyFill="1" applyBorder="1" applyAlignment="1">
      <alignment horizontal="left" vertical="top" wrapText="1"/>
    </xf>
    <xf numFmtId="0" fontId="9" fillId="40" borderId="52" xfId="0" applyFont="1" applyFill="1" applyBorder="1" applyAlignment="1">
      <alignment horizontal="left" vertical="top" wrapText="1"/>
    </xf>
    <xf numFmtId="0" fontId="9" fillId="40" borderId="53" xfId="0" applyFont="1" applyFill="1" applyBorder="1" applyAlignment="1">
      <alignment horizontal="left" vertical="top" wrapText="1"/>
    </xf>
  </cellXfs>
  <cellStyles count="1051">
    <cellStyle name="20% - Accent1 2" xfId="1" xr:uid="{00000000-0005-0000-0000-000000000000}"/>
    <cellStyle name="20% - Accent1 3" xfId="2" xr:uid="{00000000-0005-0000-0000-000001000000}"/>
    <cellStyle name="20% - Accent1 4" xfId="3" xr:uid="{00000000-0005-0000-0000-000002000000}"/>
    <cellStyle name="20% - Accent1 5" xfId="4" xr:uid="{00000000-0005-0000-0000-000003000000}"/>
    <cellStyle name="20% - Accent1 6"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2 5" xfId="9" xr:uid="{00000000-0005-0000-0000-000008000000}"/>
    <cellStyle name="20% - Accent2 6" xfId="10" xr:uid="{00000000-0005-0000-0000-000009000000}"/>
    <cellStyle name="20% - Accent3 2" xfId="11" xr:uid="{00000000-0005-0000-0000-00000A000000}"/>
    <cellStyle name="20% - Accent3 3" xfId="12" xr:uid="{00000000-0005-0000-0000-00000B000000}"/>
    <cellStyle name="20% - Accent3 4" xfId="13" xr:uid="{00000000-0005-0000-0000-00000C000000}"/>
    <cellStyle name="20% - Accent3 5" xfId="14" xr:uid="{00000000-0005-0000-0000-00000D000000}"/>
    <cellStyle name="20% - Accent3 6" xfId="15" xr:uid="{00000000-0005-0000-0000-00000E000000}"/>
    <cellStyle name="20% - Accent4 2" xfId="16" xr:uid="{00000000-0005-0000-0000-00000F000000}"/>
    <cellStyle name="20% - Accent4 3" xfId="17" xr:uid="{00000000-0005-0000-0000-000010000000}"/>
    <cellStyle name="20% - Accent4 4" xfId="18" xr:uid="{00000000-0005-0000-0000-000011000000}"/>
    <cellStyle name="20% - Accent4 5" xfId="19" xr:uid="{00000000-0005-0000-0000-000012000000}"/>
    <cellStyle name="20% - Accent4 6" xfId="20" xr:uid="{00000000-0005-0000-0000-000013000000}"/>
    <cellStyle name="20% - Accent5 2" xfId="21" xr:uid="{00000000-0005-0000-0000-000014000000}"/>
    <cellStyle name="20% - Accent5 3" xfId="22" xr:uid="{00000000-0005-0000-0000-000015000000}"/>
    <cellStyle name="20% - Accent5 4" xfId="23" xr:uid="{00000000-0005-0000-0000-000016000000}"/>
    <cellStyle name="20% - Accent5 5" xfId="24" xr:uid="{00000000-0005-0000-0000-000017000000}"/>
    <cellStyle name="20% - Accent5 6" xfId="25" xr:uid="{00000000-0005-0000-0000-000018000000}"/>
    <cellStyle name="20% - Accent6 2" xfId="26" xr:uid="{00000000-0005-0000-0000-000019000000}"/>
    <cellStyle name="20% - Accent6 3" xfId="27" xr:uid="{00000000-0005-0000-0000-00001A000000}"/>
    <cellStyle name="20% - Accent6 4" xfId="28" xr:uid="{00000000-0005-0000-0000-00001B000000}"/>
    <cellStyle name="20% - Accent6 5" xfId="29" xr:uid="{00000000-0005-0000-0000-00001C000000}"/>
    <cellStyle name="20% - Accent6 6" xfId="30" xr:uid="{00000000-0005-0000-0000-00001D000000}"/>
    <cellStyle name="40% - Accent1 2" xfId="31" xr:uid="{00000000-0005-0000-0000-00001E000000}"/>
    <cellStyle name="40% - Accent1 3" xfId="32" xr:uid="{00000000-0005-0000-0000-00001F000000}"/>
    <cellStyle name="40% - Accent1 4" xfId="33" xr:uid="{00000000-0005-0000-0000-000020000000}"/>
    <cellStyle name="40% - Accent1 5" xfId="34" xr:uid="{00000000-0005-0000-0000-000021000000}"/>
    <cellStyle name="40% - Accent1 6" xfId="35" xr:uid="{00000000-0005-0000-0000-000022000000}"/>
    <cellStyle name="40% - Accent2 2" xfId="36" xr:uid="{00000000-0005-0000-0000-000023000000}"/>
    <cellStyle name="40% - Accent2 3" xfId="37" xr:uid="{00000000-0005-0000-0000-000024000000}"/>
    <cellStyle name="40% - Accent2 4" xfId="38" xr:uid="{00000000-0005-0000-0000-000025000000}"/>
    <cellStyle name="40% - Accent2 5" xfId="39" xr:uid="{00000000-0005-0000-0000-000026000000}"/>
    <cellStyle name="40% - Accent2 6" xfId="40" xr:uid="{00000000-0005-0000-0000-000027000000}"/>
    <cellStyle name="40% - Accent3 2" xfId="41" xr:uid="{00000000-0005-0000-0000-000028000000}"/>
    <cellStyle name="40% - Accent3 3" xfId="42" xr:uid="{00000000-0005-0000-0000-000029000000}"/>
    <cellStyle name="40% - Accent3 4" xfId="43" xr:uid="{00000000-0005-0000-0000-00002A000000}"/>
    <cellStyle name="40% - Accent3 5" xfId="44" xr:uid="{00000000-0005-0000-0000-00002B000000}"/>
    <cellStyle name="40% - Accent3 6" xfId="45" xr:uid="{00000000-0005-0000-0000-00002C000000}"/>
    <cellStyle name="40% - Accent4 2" xfId="46" xr:uid="{00000000-0005-0000-0000-00002D000000}"/>
    <cellStyle name="40% - Accent4 3" xfId="47" xr:uid="{00000000-0005-0000-0000-00002E000000}"/>
    <cellStyle name="40% - Accent4 4" xfId="48" xr:uid="{00000000-0005-0000-0000-00002F000000}"/>
    <cellStyle name="40% - Accent4 5" xfId="49" xr:uid="{00000000-0005-0000-0000-000030000000}"/>
    <cellStyle name="40% - Accent4 6" xfId="50" xr:uid="{00000000-0005-0000-0000-000031000000}"/>
    <cellStyle name="40% - Accent5 2" xfId="51" xr:uid="{00000000-0005-0000-0000-000032000000}"/>
    <cellStyle name="40% - Accent5 3" xfId="52" xr:uid="{00000000-0005-0000-0000-000033000000}"/>
    <cellStyle name="40% - Accent5 4" xfId="53" xr:uid="{00000000-0005-0000-0000-000034000000}"/>
    <cellStyle name="40% - Accent5 5" xfId="54" xr:uid="{00000000-0005-0000-0000-000035000000}"/>
    <cellStyle name="40% - Accent5 6" xfId="55" xr:uid="{00000000-0005-0000-0000-000036000000}"/>
    <cellStyle name="40% - Accent6 2" xfId="56" xr:uid="{00000000-0005-0000-0000-000037000000}"/>
    <cellStyle name="40% - Accent6 3" xfId="57" xr:uid="{00000000-0005-0000-0000-000038000000}"/>
    <cellStyle name="40% - Accent6 4" xfId="58" xr:uid="{00000000-0005-0000-0000-000039000000}"/>
    <cellStyle name="40% - Accent6 5" xfId="59" xr:uid="{00000000-0005-0000-0000-00003A000000}"/>
    <cellStyle name="40% - Accent6 6" xfId="60" xr:uid="{00000000-0005-0000-0000-00003B000000}"/>
    <cellStyle name="60% - Accent1 2" xfId="61" xr:uid="{00000000-0005-0000-0000-00003C000000}"/>
    <cellStyle name="60% - Accent1 3" xfId="62" xr:uid="{00000000-0005-0000-0000-00003D000000}"/>
    <cellStyle name="60% - Accent1 4" xfId="63" xr:uid="{00000000-0005-0000-0000-00003E000000}"/>
    <cellStyle name="60% - Accent1 5" xfId="64" xr:uid="{00000000-0005-0000-0000-00003F000000}"/>
    <cellStyle name="60% - Accent1 6" xfId="65" xr:uid="{00000000-0005-0000-0000-000040000000}"/>
    <cellStyle name="60% - Accent2 2" xfId="66" xr:uid="{00000000-0005-0000-0000-000041000000}"/>
    <cellStyle name="60% - Accent2 3" xfId="67" xr:uid="{00000000-0005-0000-0000-000042000000}"/>
    <cellStyle name="60% - Accent2 4" xfId="68" xr:uid="{00000000-0005-0000-0000-000043000000}"/>
    <cellStyle name="60% - Accent2 5" xfId="69" xr:uid="{00000000-0005-0000-0000-000044000000}"/>
    <cellStyle name="60% - Accent2 6" xfId="70" xr:uid="{00000000-0005-0000-0000-000045000000}"/>
    <cellStyle name="60% - Accent3 2" xfId="71" xr:uid="{00000000-0005-0000-0000-000046000000}"/>
    <cellStyle name="60% - Accent3 3" xfId="72" xr:uid="{00000000-0005-0000-0000-000047000000}"/>
    <cellStyle name="60% - Accent3 4" xfId="73" xr:uid="{00000000-0005-0000-0000-000048000000}"/>
    <cellStyle name="60% - Accent3 5" xfId="74" xr:uid="{00000000-0005-0000-0000-000049000000}"/>
    <cellStyle name="60% - Accent3 6" xfId="75" xr:uid="{00000000-0005-0000-0000-00004A000000}"/>
    <cellStyle name="60% - Accent4 2" xfId="76" xr:uid="{00000000-0005-0000-0000-00004B000000}"/>
    <cellStyle name="60% - Accent4 3" xfId="77" xr:uid="{00000000-0005-0000-0000-00004C000000}"/>
    <cellStyle name="60% - Accent4 4" xfId="78" xr:uid="{00000000-0005-0000-0000-00004D000000}"/>
    <cellStyle name="60% - Accent4 5" xfId="79" xr:uid="{00000000-0005-0000-0000-00004E000000}"/>
    <cellStyle name="60% - Accent4 6" xfId="80" xr:uid="{00000000-0005-0000-0000-00004F000000}"/>
    <cellStyle name="60% - Accent5 2" xfId="81" xr:uid="{00000000-0005-0000-0000-000050000000}"/>
    <cellStyle name="60% - Accent5 3" xfId="82" xr:uid="{00000000-0005-0000-0000-000051000000}"/>
    <cellStyle name="60% - Accent5 4" xfId="83" xr:uid="{00000000-0005-0000-0000-000052000000}"/>
    <cellStyle name="60% - Accent5 5" xfId="84" xr:uid="{00000000-0005-0000-0000-000053000000}"/>
    <cellStyle name="60% - Accent5 6" xfId="85" xr:uid="{00000000-0005-0000-0000-000054000000}"/>
    <cellStyle name="60% - Accent6 2" xfId="86" xr:uid="{00000000-0005-0000-0000-000055000000}"/>
    <cellStyle name="60% - Accent6 3" xfId="87" xr:uid="{00000000-0005-0000-0000-000056000000}"/>
    <cellStyle name="60% - Accent6 4" xfId="88" xr:uid="{00000000-0005-0000-0000-000057000000}"/>
    <cellStyle name="60% - Accent6 5" xfId="89" xr:uid="{00000000-0005-0000-0000-000058000000}"/>
    <cellStyle name="60% - Accent6 6" xfId="90" xr:uid="{00000000-0005-0000-0000-000059000000}"/>
    <cellStyle name="Accent1 - 20%" xfId="91" xr:uid="{00000000-0005-0000-0000-00005A000000}"/>
    <cellStyle name="Accent1 - 40%" xfId="92" xr:uid="{00000000-0005-0000-0000-00005B000000}"/>
    <cellStyle name="Accent1 - 60%" xfId="93" xr:uid="{00000000-0005-0000-0000-00005C000000}"/>
    <cellStyle name="Accent1 - 60% 2" xfId="94" xr:uid="{00000000-0005-0000-0000-00005D000000}"/>
    <cellStyle name="Accent1 2" xfId="95" xr:uid="{00000000-0005-0000-0000-00005E000000}"/>
    <cellStyle name="Accent1 2 2" xfId="96" xr:uid="{00000000-0005-0000-0000-00005F000000}"/>
    <cellStyle name="Accent1 3" xfId="97" xr:uid="{00000000-0005-0000-0000-000060000000}"/>
    <cellStyle name="Accent1 3 2" xfId="98" xr:uid="{00000000-0005-0000-0000-000061000000}"/>
    <cellStyle name="Accent1 4" xfId="99" xr:uid="{00000000-0005-0000-0000-000062000000}"/>
    <cellStyle name="Accent1 4 2" xfId="100" xr:uid="{00000000-0005-0000-0000-000063000000}"/>
    <cellStyle name="Accent1 5" xfId="101" xr:uid="{00000000-0005-0000-0000-000064000000}"/>
    <cellStyle name="Accent1 5 2" xfId="102" xr:uid="{00000000-0005-0000-0000-000065000000}"/>
    <cellStyle name="Accent1 6" xfId="103" xr:uid="{00000000-0005-0000-0000-000066000000}"/>
    <cellStyle name="Accent1 6 2" xfId="104" xr:uid="{00000000-0005-0000-0000-000067000000}"/>
    <cellStyle name="Accent2 - 20%" xfId="105" xr:uid="{00000000-0005-0000-0000-000068000000}"/>
    <cellStyle name="Accent2 - 40%" xfId="106" xr:uid="{00000000-0005-0000-0000-000069000000}"/>
    <cellStyle name="Accent2 - 60%" xfId="107" xr:uid="{00000000-0005-0000-0000-00006A000000}"/>
    <cellStyle name="Accent2 - 60% 2" xfId="108" xr:uid="{00000000-0005-0000-0000-00006B000000}"/>
    <cellStyle name="Accent2 2" xfId="109" xr:uid="{00000000-0005-0000-0000-00006C000000}"/>
    <cellStyle name="Accent2 2 2" xfId="110" xr:uid="{00000000-0005-0000-0000-00006D000000}"/>
    <cellStyle name="Accent2 3" xfId="111" xr:uid="{00000000-0005-0000-0000-00006E000000}"/>
    <cellStyle name="Accent2 3 2" xfId="112" xr:uid="{00000000-0005-0000-0000-00006F000000}"/>
    <cellStyle name="Accent2 4" xfId="113" xr:uid="{00000000-0005-0000-0000-000070000000}"/>
    <cellStyle name="Accent2 4 2" xfId="114" xr:uid="{00000000-0005-0000-0000-000071000000}"/>
    <cellStyle name="Accent2 5" xfId="115" xr:uid="{00000000-0005-0000-0000-000072000000}"/>
    <cellStyle name="Accent2 5 2" xfId="116" xr:uid="{00000000-0005-0000-0000-000073000000}"/>
    <cellStyle name="Accent2 6" xfId="117" xr:uid="{00000000-0005-0000-0000-000074000000}"/>
    <cellStyle name="Accent2 6 2" xfId="118" xr:uid="{00000000-0005-0000-0000-000075000000}"/>
    <cellStyle name="Accent3 - 20%" xfId="119" xr:uid="{00000000-0005-0000-0000-000076000000}"/>
    <cellStyle name="Accent3 - 40%" xfId="120" xr:uid="{00000000-0005-0000-0000-000077000000}"/>
    <cellStyle name="Accent3 - 60%" xfId="121" xr:uid="{00000000-0005-0000-0000-000078000000}"/>
    <cellStyle name="Accent3 - 60% 2" xfId="122" xr:uid="{00000000-0005-0000-0000-000079000000}"/>
    <cellStyle name="Accent3 2" xfId="123" xr:uid="{00000000-0005-0000-0000-00007A000000}"/>
    <cellStyle name="Accent3 2 2" xfId="124" xr:uid="{00000000-0005-0000-0000-00007B000000}"/>
    <cellStyle name="Accent3 3" xfId="125" xr:uid="{00000000-0005-0000-0000-00007C000000}"/>
    <cellStyle name="Accent3 3 2" xfId="126" xr:uid="{00000000-0005-0000-0000-00007D000000}"/>
    <cellStyle name="Accent3 4" xfId="127" xr:uid="{00000000-0005-0000-0000-00007E000000}"/>
    <cellStyle name="Accent3 4 2" xfId="128" xr:uid="{00000000-0005-0000-0000-00007F000000}"/>
    <cellStyle name="Accent3 5" xfId="129" xr:uid="{00000000-0005-0000-0000-000080000000}"/>
    <cellStyle name="Accent3 5 2" xfId="130" xr:uid="{00000000-0005-0000-0000-000081000000}"/>
    <cellStyle name="Accent3 6" xfId="131" xr:uid="{00000000-0005-0000-0000-000082000000}"/>
    <cellStyle name="Accent3 6 2" xfId="132" xr:uid="{00000000-0005-0000-0000-000083000000}"/>
    <cellStyle name="Accent4 - 20%" xfId="133" xr:uid="{00000000-0005-0000-0000-000084000000}"/>
    <cellStyle name="Accent4 - 40%" xfId="134" xr:uid="{00000000-0005-0000-0000-000085000000}"/>
    <cellStyle name="Accent4 - 60%" xfId="135" xr:uid="{00000000-0005-0000-0000-000086000000}"/>
    <cellStyle name="Accent4 - 60% 2" xfId="136" xr:uid="{00000000-0005-0000-0000-000087000000}"/>
    <cellStyle name="Accent4 2" xfId="137" xr:uid="{00000000-0005-0000-0000-000088000000}"/>
    <cellStyle name="Accent4 2 2" xfId="138" xr:uid="{00000000-0005-0000-0000-000089000000}"/>
    <cellStyle name="Accent4 3" xfId="139" xr:uid="{00000000-0005-0000-0000-00008A000000}"/>
    <cellStyle name="Accent4 3 2" xfId="140" xr:uid="{00000000-0005-0000-0000-00008B000000}"/>
    <cellStyle name="Accent4 4" xfId="141" xr:uid="{00000000-0005-0000-0000-00008C000000}"/>
    <cellStyle name="Accent4 4 2" xfId="142" xr:uid="{00000000-0005-0000-0000-00008D000000}"/>
    <cellStyle name="Accent4 5" xfId="143" xr:uid="{00000000-0005-0000-0000-00008E000000}"/>
    <cellStyle name="Accent4 5 2" xfId="144" xr:uid="{00000000-0005-0000-0000-00008F000000}"/>
    <cellStyle name="Accent4 6" xfId="145" xr:uid="{00000000-0005-0000-0000-000090000000}"/>
    <cellStyle name="Accent4 6 2" xfId="146" xr:uid="{00000000-0005-0000-0000-000091000000}"/>
    <cellStyle name="Accent5 - 20%" xfId="147" xr:uid="{00000000-0005-0000-0000-000092000000}"/>
    <cellStyle name="Accent5 - 40%" xfId="148" xr:uid="{00000000-0005-0000-0000-000093000000}"/>
    <cellStyle name="Accent5 - 60%" xfId="149" xr:uid="{00000000-0005-0000-0000-000094000000}"/>
    <cellStyle name="Accent5 - 60% 2" xfId="150" xr:uid="{00000000-0005-0000-0000-000095000000}"/>
    <cellStyle name="Accent5 2" xfId="151" xr:uid="{00000000-0005-0000-0000-000096000000}"/>
    <cellStyle name="Accent5 2 2" xfId="152" xr:uid="{00000000-0005-0000-0000-000097000000}"/>
    <cellStyle name="Accent5 3" xfId="153" xr:uid="{00000000-0005-0000-0000-000098000000}"/>
    <cellStyle name="Accent5 3 2" xfId="154" xr:uid="{00000000-0005-0000-0000-000099000000}"/>
    <cellStyle name="Accent5 4" xfId="155" xr:uid="{00000000-0005-0000-0000-00009A000000}"/>
    <cellStyle name="Accent5 4 2" xfId="156" xr:uid="{00000000-0005-0000-0000-00009B000000}"/>
    <cellStyle name="Accent5 5" xfId="157" xr:uid="{00000000-0005-0000-0000-00009C000000}"/>
    <cellStyle name="Accent5 5 2" xfId="158" xr:uid="{00000000-0005-0000-0000-00009D000000}"/>
    <cellStyle name="Accent5 6" xfId="159" xr:uid="{00000000-0005-0000-0000-00009E000000}"/>
    <cellStyle name="Accent5 6 2" xfId="160" xr:uid="{00000000-0005-0000-0000-00009F000000}"/>
    <cellStyle name="Accent6 - 20%" xfId="161" xr:uid="{00000000-0005-0000-0000-0000A0000000}"/>
    <cellStyle name="Accent6 - 40%" xfId="162" xr:uid="{00000000-0005-0000-0000-0000A1000000}"/>
    <cellStyle name="Accent6 - 60%" xfId="163" xr:uid="{00000000-0005-0000-0000-0000A2000000}"/>
    <cellStyle name="Accent6 - 60% 2" xfId="164" xr:uid="{00000000-0005-0000-0000-0000A3000000}"/>
    <cellStyle name="Accent6 2" xfId="165" xr:uid="{00000000-0005-0000-0000-0000A4000000}"/>
    <cellStyle name="Accent6 2 2" xfId="166" xr:uid="{00000000-0005-0000-0000-0000A5000000}"/>
    <cellStyle name="Accent6 3" xfId="167" xr:uid="{00000000-0005-0000-0000-0000A6000000}"/>
    <cellStyle name="Accent6 3 2" xfId="168" xr:uid="{00000000-0005-0000-0000-0000A7000000}"/>
    <cellStyle name="Accent6 4" xfId="169" xr:uid="{00000000-0005-0000-0000-0000A8000000}"/>
    <cellStyle name="Accent6 4 2" xfId="170" xr:uid="{00000000-0005-0000-0000-0000A9000000}"/>
    <cellStyle name="Accent6 5" xfId="171" xr:uid="{00000000-0005-0000-0000-0000AA000000}"/>
    <cellStyle name="Accent6 5 2" xfId="172" xr:uid="{00000000-0005-0000-0000-0000AB000000}"/>
    <cellStyle name="Accent6 6" xfId="173" xr:uid="{00000000-0005-0000-0000-0000AC000000}"/>
    <cellStyle name="Accent6 6 2" xfId="174" xr:uid="{00000000-0005-0000-0000-0000AD000000}"/>
    <cellStyle name="Bad 2" xfId="175" xr:uid="{00000000-0005-0000-0000-0000AE000000}"/>
    <cellStyle name="Bad 2 2" xfId="176" xr:uid="{00000000-0005-0000-0000-0000AF000000}"/>
    <cellStyle name="Bad 3" xfId="177" xr:uid="{00000000-0005-0000-0000-0000B0000000}"/>
    <cellStyle name="Bad 3 2" xfId="178" xr:uid="{00000000-0005-0000-0000-0000B1000000}"/>
    <cellStyle name="Bad 4" xfId="179" xr:uid="{00000000-0005-0000-0000-0000B2000000}"/>
    <cellStyle name="Bad 4 2" xfId="180" xr:uid="{00000000-0005-0000-0000-0000B3000000}"/>
    <cellStyle name="Bad 5" xfId="181" xr:uid="{00000000-0005-0000-0000-0000B4000000}"/>
    <cellStyle name="Bad 5 2" xfId="182" xr:uid="{00000000-0005-0000-0000-0000B5000000}"/>
    <cellStyle name="Bad 6" xfId="183" xr:uid="{00000000-0005-0000-0000-0000B6000000}"/>
    <cellStyle name="Bad 6 2" xfId="184" xr:uid="{00000000-0005-0000-0000-0000B7000000}"/>
    <cellStyle name="Bold" xfId="185" xr:uid="{00000000-0005-0000-0000-0000B8000000}"/>
    <cellStyle name="Calculation 2" xfId="186" xr:uid="{00000000-0005-0000-0000-0000B9000000}"/>
    <cellStyle name="Calculation 2 2" xfId="187" xr:uid="{00000000-0005-0000-0000-0000BA000000}"/>
    <cellStyle name="Calculation 3" xfId="188" xr:uid="{00000000-0005-0000-0000-0000BB000000}"/>
    <cellStyle name="Calculation 3 2" xfId="189" xr:uid="{00000000-0005-0000-0000-0000BC000000}"/>
    <cellStyle name="Calculation 4" xfId="190" xr:uid="{00000000-0005-0000-0000-0000BD000000}"/>
    <cellStyle name="Calculation 4 2" xfId="191" xr:uid="{00000000-0005-0000-0000-0000BE000000}"/>
    <cellStyle name="Calculation 5" xfId="192" xr:uid="{00000000-0005-0000-0000-0000BF000000}"/>
    <cellStyle name="Calculation 5 2" xfId="193" xr:uid="{00000000-0005-0000-0000-0000C0000000}"/>
    <cellStyle name="Calculation 6" xfId="194" xr:uid="{00000000-0005-0000-0000-0000C1000000}"/>
    <cellStyle name="Calculation 6 2" xfId="195" xr:uid="{00000000-0005-0000-0000-0000C2000000}"/>
    <cellStyle name="Check Cell 2" xfId="196" xr:uid="{00000000-0005-0000-0000-0000C3000000}"/>
    <cellStyle name="Check Cell 2 2" xfId="197" xr:uid="{00000000-0005-0000-0000-0000C4000000}"/>
    <cellStyle name="Check Cell 3" xfId="198" xr:uid="{00000000-0005-0000-0000-0000C5000000}"/>
    <cellStyle name="Check Cell 3 2" xfId="199" xr:uid="{00000000-0005-0000-0000-0000C6000000}"/>
    <cellStyle name="Check Cell 4" xfId="200" xr:uid="{00000000-0005-0000-0000-0000C7000000}"/>
    <cellStyle name="Check Cell 4 2" xfId="201" xr:uid="{00000000-0005-0000-0000-0000C8000000}"/>
    <cellStyle name="Check Cell 5" xfId="202" xr:uid="{00000000-0005-0000-0000-0000C9000000}"/>
    <cellStyle name="Check Cell 5 2" xfId="203" xr:uid="{00000000-0005-0000-0000-0000CA000000}"/>
    <cellStyle name="Check Cell 6" xfId="204" xr:uid="{00000000-0005-0000-0000-0000CB000000}"/>
    <cellStyle name="Check Cell 6 2" xfId="205" xr:uid="{00000000-0005-0000-0000-0000CC000000}"/>
    <cellStyle name="Emphasis 1" xfId="206" xr:uid="{00000000-0005-0000-0000-0000CD000000}"/>
    <cellStyle name="Emphasis 1 2" xfId="207" xr:uid="{00000000-0005-0000-0000-0000CE000000}"/>
    <cellStyle name="Emphasis 2" xfId="208" xr:uid="{00000000-0005-0000-0000-0000CF000000}"/>
    <cellStyle name="Emphasis 2 2" xfId="209" xr:uid="{00000000-0005-0000-0000-0000D0000000}"/>
    <cellStyle name="Emphasis 3" xfId="210" xr:uid="{00000000-0005-0000-0000-0000D1000000}"/>
    <cellStyle name="Emphasis 3 2" xfId="211" xr:uid="{00000000-0005-0000-0000-0000D2000000}"/>
    <cellStyle name="Explanatory Text 2" xfId="212" xr:uid="{00000000-0005-0000-0000-0000D3000000}"/>
    <cellStyle name="Explanatory Text 3" xfId="213" xr:uid="{00000000-0005-0000-0000-0000D4000000}"/>
    <cellStyle name="Explanatory Text 4" xfId="214" xr:uid="{00000000-0005-0000-0000-0000D5000000}"/>
    <cellStyle name="Explanatory Text 5" xfId="215" xr:uid="{00000000-0005-0000-0000-0000D6000000}"/>
    <cellStyle name="Explanatory Text 6" xfId="216" xr:uid="{00000000-0005-0000-0000-0000D7000000}"/>
    <cellStyle name="Followed Hyperlink" xfId="906" builtinId="9" hidden="1"/>
    <cellStyle name="Followed Hyperlink" xfId="893" builtinId="9" hidden="1"/>
    <cellStyle name="Followed Hyperlink" xfId="856" builtinId="9" hidden="1"/>
    <cellStyle name="Followed Hyperlink" xfId="974" builtinId="9" hidden="1"/>
    <cellStyle name="Followed Hyperlink" xfId="920" builtinId="9" hidden="1"/>
    <cellStyle name="Followed Hyperlink" xfId="896" builtinId="9" hidden="1"/>
    <cellStyle name="Followed Hyperlink" xfId="932" builtinId="9" hidden="1"/>
    <cellStyle name="Followed Hyperlink" xfId="1023" builtinId="9" hidden="1"/>
    <cellStyle name="Followed Hyperlink" xfId="876" builtinId="9" hidden="1"/>
    <cellStyle name="Followed Hyperlink" xfId="877" builtinId="9" hidden="1"/>
    <cellStyle name="Followed Hyperlink" xfId="962" builtinId="9" hidden="1"/>
    <cellStyle name="Followed Hyperlink" xfId="990" builtinId="9" hidden="1"/>
    <cellStyle name="Followed Hyperlink" xfId="907" builtinId="9" hidden="1"/>
    <cellStyle name="Followed Hyperlink" xfId="901" builtinId="9" hidden="1"/>
    <cellStyle name="Followed Hyperlink" xfId="953" builtinId="9" hidden="1"/>
    <cellStyle name="Followed Hyperlink" xfId="928" builtinId="9" hidden="1"/>
    <cellStyle name="Followed Hyperlink" xfId="1033" builtinId="9" hidden="1"/>
    <cellStyle name="Followed Hyperlink" xfId="926" builtinId="9" hidden="1"/>
    <cellStyle name="Followed Hyperlink" xfId="1015" builtinId="9" hidden="1"/>
    <cellStyle name="Followed Hyperlink" xfId="1017" builtinId="9" hidden="1"/>
    <cellStyle name="Followed Hyperlink" xfId="909" builtinId="9" hidden="1"/>
    <cellStyle name="Followed Hyperlink" xfId="950" builtinId="9" hidden="1"/>
    <cellStyle name="Followed Hyperlink" xfId="873" builtinId="9" hidden="1"/>
    <cellStyle name="Followed Hyperlink" xfId="910" builtinId="9" hidden="1"/>
    <cellStyle name="Followed Hyperlink" xfId="886" builtinId="9" hidden="1"/>
    <cellStyle name="Followed Hyperlink" xfId="937" builtinId="9" hidden="1"/>
    <cellStyle name="Followed Hyperlink" xfId="890" builtinId="9" hidden="1"/>
    <cellStyle name="Followed Hyperlink" xfId="1008" builtinId="9" hidden="1"/>
    <cellStyle name="Followed Hyperlink" xfId="941" builtinId="9" hidden="1"/>
    <cellStyle name="Followed Hyperlink" xfId="968" builtinId="9" hidden="1"/>
    <cellStyle name="Followed Hyperlink" xfId="1025" builtinId="9" hidden="1"/>
    <cellStyle name="Followed Hyperlink" xfId="1029" builtinId="9" hidden="1"/>
    <cellStyle name="Followed Hyperlink" xfId="1037" builtinId="9" hidden="1"/>
    <cellStyle name="Followed Hyperlink" xfId="1038" builtinId="9" hidden="1"/>
    <cellStyle name="Followed Hyperlink" xfId="1021" builtinId="9" hidden="1"/>
    <cellStyle name="Followed Hyperlink" xfId="1000" builtinId="9" hidden="1"/>
    <cellStyle name="Followed Hyperlink" xfId="969" builtinId="9" hidden="1"/>
    <cellStyle name="Followed Hyperlink" xfId="972" builtinId="9" hidden="1"/>
    <cellStyle name="Followed Hyperlink" xfId="1036" builtinId="9" hidden="1"/>
    <cellStyle name="Followed Hyperlink" xfId="872" builtinId="9" hidden="1"/>
    <cellStyle name="Followed Hyperlink" xfId="931" builtinId="9" hidden="1"/>
    <cellStyle name="Followed Hyperlink" xfId="914" builtinId="9" hidden="1"/>
    <cellStyle name="Followed Hyperlink" xfId="938" builtinId="9" hidden="1"/>
    <cellStyle name="Followed Hyperlink" xfId="874" builtinId="9" hidden="1"/>
    <cellStyle name="Followed Hyperlink" xfId="864" builtinId="9" hidden="1"/>
    <cellStyle name="Followed Hyperlink" xfId="911" builtinId="9" hidden="1"/>
    <cellStyle name="Followed Hyperlink" xfId="904" builtinId="9" hidden="1"/>
    <cellStyle name="Followed Hyperlink" xfId="870" builtinId="9" hidden="1"/>
    <cellStyle name="Followed Hyperlink" xfId="916" builtinId="9" hidden="1"/>
    <cellStyle name="Followed Hyperlink" xfId="917" builtinId="9" hidden="1"/>
    <cellStyle name="Followed Hyperlink" xfId="989" builtinId="9" hidden="1"/>
    <cellStyle name="Followed Hyperlink" xfId="882" builtinId="9" hidden="1"/>
    <cellStyle name="Followed Hyperlink" xfId="995" builtinId="9" hidden="1"/>
    <cellStyle name="Followed Hyperlink" xfId="993" builtinId="9" hidden="1"/>
    <cellStyle name="Followed Hyperlink" xfId="981" builtinId="9" hidden="1"/>
    <cellStyle name="Followed Hyperlink" xfId="983" builtinId="9" hidden="1"/>
    <cellStyle name="Followed Hyperlink" xfId="951" builtinId="9" hidden="1"/>
    <cellStyle name="Followed Hyperlink" xfId="944" builtinId="9" hidden="1"/>
    <cellStyle name="Followed Hyperlink" xfId="940" builtinId="9" hidden="1"/>
    <cellStyle name="Followed Hyperlink" xfId="945" builtinId="9" hidden="1"/>
    <cellStyle name="Followed Hyperlink" xfId="977" builtinId="9" hidden="1"/>
    <cellStyle name="Followed Hyperlink" xfId="1042" builtinId="9" hidden="1"/>
    <cellStyle name="Followed Hyperlink" xfId="1027" builtinId="9" hidden="1"/>
    <cellStyle name="Followed Hyperlink" xfId="991" builtinId="9" hidden="1"/>
    <cellStyle name="Followed Hyperlink" xfId="996" builtinId="9" hidden="1"/>
    <cellStyle name="Followed Hyperlink" xfId="1001" builtinId="9" hidden="1"/>
    <cellStyle name="Followed Hyperlink" xfId="943" builtinId="9" hidden="1"/>
    <cellStyle name="Followed Hyperlink" xfId="912" builtinId="9" hidden="1"/>
    <cellStyle name="Followed Hyperlink" xfId="942" builtinId="9" hidden="1"/>
    <cellStyle name="Followed Hyperlink" xfId="863" builtinId="9" hidden="1"/>
    <cellStyle name="Followed Hyperlink" xfId="884" builtinId="9" hidden="1"/>
    <cellStyle name="Followed Hyperlink" xfId="880" builtinId="9" hidden="1"/>
    <cellStyle name="Followed Hyperlink" xfId="947" builtinId="9" hidden="1"/>
    <cellStyle name="Followed Hyperlink" xfId="866" builtinId="9" hidden="1"/>
    <cellStyle name="Followed Hyperlink" xfId="892" builtinId="9" hidden="1"/>
    <cellStyle name="Followed Hyperlink" xfId="986" builtinId="9" hidden="1"/>
    <cellStyle name="Followed Hyperlink" xfId="946" builtinId="9" hidden="1"/>
    <cellStyle name="Followed Hyperlink" xfId="875" builtinId="9" hidden="1"/>
    <cellStyle name="Followed Hyperlink" xfId="883" builtinId="9" hidden="1"/>
    <cellStyle name="Followed Hyperlink" xfId="934" builtinId="9" hidden="1"/>
    <cellStyle name="Followed Hyperlink" xfId="954" builtinId="9" hidden="1"/>
    <cellStyle name="Followed Hyperlink" xfId="1031" builtinId="9" hidden="1"/>
    <cellStyle name="Followed Hyperlink" xfId="868" builtinId="9" hidden="1"/>
    <cellStyle name="Followed Hyperlink" xfId="1005" builtinId="9" hidden="1"/>
    <cellStyle name="Followed Hyperlink" xfId="988" builtinId="9" hidden="1"/>
    <cellStyle name="Followed Hyperlink" xfId="939" builtinId="9" hidden="1"/>
    <cellStyle name="Followed Hyperlink" xfId="956" builtinId="9" hidden="1"/>
    <cellStyle name="Followed Hyperlink" xfId="905" builtinId="9" hidden="1"/>
    <cellStyle name="Followed Hyperlink" xfId="1024" builtinId="9" hidden="1"/>
    <cellStyle name="Followed Hyperlink" xfId="992" builtinId="9" hidden="1"/>
    <cellStyle name="Followed Hyperlink" xfId="871" builtinId="9" hidden="1"/>
    <cellStyle name="Followed Hyperlink" xfId="1040" builtinId="9" hidden="1"/>
    <cellStyle name="Followed Hyperlink" xfId="887" builtinId="9" hidden="1"/>
    <cellStyle name="Followed Hyperlink" xfId="965" builtinId="9" hidden="1"/>
    <cellStyle name="Followed Hyperlink" xfId="1041" builtinId="9" hidden="1"/>
    <cellStyle name="Followed Hyperlink" xfId="967" builtinId="9" hidden="1"/>
    <cellStyle name="Followed Hyperlink" xfId="891" builtinId="9" hidden="1"/>
    <cellStyle name="Followed Hyperlink" xfId="923" builtinId="9" hidden="1"/>
    <cellStyle name="Followed Hyperlink" xfId="900" builtinId="9" hidden="1"/>
    <cellStyle name="Followed Hyperlink" xfId="1007" builtinId="9" hidden="1"/>
    <cellStyle name="Followed Hyperlink" xfId="999" builtinId="9" hidden="1"/>
    <cellStyle name="Followed Hyperlink" xfId="970" builtinId="9" hidden="1"/>
    <cellStyle name="Followed Hyperlink" xfId="933" builtinId="9" hidden="1"/>
    <cellStyle name="Followed Hyperlink" xfId="1035" builtinId="9" hidden="1"/>
    <cellStyle name="Followed Hyperlink" xfId="869" builtinId="9" hidden="1"/>
    <cellStyle name="Followed Hyperlink" xfId="1032" builtinId="9" hidden="1"/>
    <cellStyle name="Followed Hyperlink" xfId="902" builtinId="9" hidden="1"/>
    <cellStyle name="Followed Hyperlink" xfId="879" builtinId="9" hidden="1"/>
    <cellStyle name="Followed Hyperlink" xfId="881" builtinId="9" hidden="1"/>
    <cellStyle name="Followed Hyperlink" xfId="1009" builtinId="9" hidden="1"/>
    <cellStyle name="Followed Hyperlink" xfId="997" builtinId="9" hidden="1"/>
    <cellStyle name="Followed Hyperlink" xfId="982" builtinId="9" hidden="1"/>
    <cellStyle name="Followed Hyperlink" xfId="961" builtinId="9" hidden="1"/>
    <cellStyle name="Followed Hyperlink" xfId="1011" builtinId="9" hidden="1"/>
    <cellStyle name="Followed Hyperlink" xfId="1028" builtinId="9" hidden="1"/>
    <cellStyle name="Followed Hyperlink" xfId="979" builtinId="9" hidden="1"/>
    <cellStyle name="Followed Hyperlink" xfId="1034" builtinId="9" hidden="1"/>
    <cellStyle name="Followed Hyperlink" xfId="984" builtinId="9" hidden="1"/>
    <cellStyle name="Followed Hyperlink" xfId="985" builtinId="9" hidden="1"/>
    <cellStyle name="Followed Hyperlink" xfId="894" builtinId="9" hidden="1"/>
    <cellStyle name="Followed Hyperlink" xfId="1018" builtinId="9" hidden="1"/>
    <cellStyle name="Followed Hyperlink" xfId="898" builtinId="9" hidden="1"/>
    <cellStyle name="Followed Hyperlink" xfId="897" builtinId="9" hidden="1"/>
    <cellStyle name="Followed Hyperlink" xfId="889" builtinId="9" hidden="1"/>
    <cellStyle name="Followed Hyperlink" xfId="865" builtinId="9" hidden="1"/>
    <cellStyle name="Followed Hyperlink" xfId="860" builtinId="9" hidden="1"/>
    <cellStyle name="Followed Hyperlink" xfId="857" builtinId="9" hidden="1"/>
    <cellStyle name="Followed Hyperlink" xfId="861" builtinId="9" hidden="1"/>
    <cellStyle name="Followed Hyperlink" xfId="885" builtinId="9" hidden="1"/>
    <cellStyle name="Followed Hyperlink" xfId="935" builtinId="9" hidden="1"/>
    <cellStyle name="Followed Hyperlink" xfId="895" builtinId="9" hidden="1"/>
    <cellStyle name="Followed Hyperlink" xfId="899" builtinId="9" hidden="1"/>
    <cellStyle name="Followed Hyperlink" xfId="903" builtinId="9" hidden="1"/>
    <cellStyle name="Followed Hyperlink" xfId="859" builtinId="9" hidden="1"/>
    <cellStyle name="Followed Hyperlink" xfId="980" builtinId="9" hidden="1"/>
    <cellStyle name="Followed Hyperlink" xfId="960" builtinId="9" hidden="1"/>
    <cellStyle name="Followed Hyperlink" xfId="1039" builtinId="9" hidden="1"/>
    <cellStyle name="Followed Hyperlink" xfId="1016" builtinId="9" hidden="1"/>
    <cellStyle name="Followed Hyperlink" xfId="862" builtinId="9" hidden="1"/>
    <cellStyle name="Followed Hyperlink" xfId="1030" builtinId="9" hidden="1"/>
    <cellStyle name="Followed Hyperlink" xfId="963" builtinId="9" hidden="1"/>
    <cellStyle name="Followed Hyperlink" xfId="949" builtinId="9" hidden="1"/>
    <cellStyle name="Followed Hyperlink" xfId="959" builtinId="9" hidden="1"/>
    <cellStyle name="Followed Hyperlink" xfId="1012" builtinId="9" hidden="1"/>
    <cellStyle name="Followed Hyperlink" xfId="1003" builtinId="9" hidden="1"/>
    <cellStyle name="Followed Hyperlink" xfId="957" builtinId="9" hidden="1"/>
    <cellStyle name="Followed Hyperlink" xfId="925" builtinId="9" hidden="1"/>
    <cellStyle name="Followed Hyperlink" xfId="1019" builtinId="9" hidden="1"/>
    <cellStyle name="Followed Hyperlink" xfId="1020" builtinId="9" hidden="1"/>
    <cellStyle name="Followed Hyperlink" xfId="922" builtinId="9" hidden="1"/>
    <cellStyle name="Followed Hyperlink" xfId="888" builtinId="9" hidden="1"/>
    <cellStyle name="Followed Hyperlink" xfId="973" builtinId="9" hidden="1"/>
    <cellStyle name="Followed Hyperlink" xfId="929" builtinId="9" hidden="1"/>
    <cellStyle name="Followed Hyperlink" xfId="927" builtinId="9" hidden="1"/>
    <cellStyle name="Followed Hyperlink" xfId="1004" builtinId="9" hidden="1"/>
    <cellStyle name="Followed Hyperlink" xfId="913" builtinId="9" hidden="1"/>
    <cellStyle name="Followed Hyperlink" xfId="915" builtinId="9" hidden="1"/>
    <cellStyle name="Followed Hyperlink" xfId="978" builtinId="9" hidden="1"/>
    <cellStyle name="Followed Hyperlink" xfId="958" builtinId="9" hidden="1"/>
    <cellStyle name="Followed Hyperlink" xfId="1006" builtinId="9" hidden="1"/>
    <cellStyle name="Followed Hyperlink" xfId="1022" builtinId="9" hidden="1"/>
    <cellStyle name="Followed Hyperlink" xfId="1002" builtinId="9" hidden="1"/>
    <cellStyle name="Followed Hyperlink" xfId="1026" builtinId="9" hidden="1"/>
    <cellStyle name="Followed Hyperlink" xfId="908" builtinId="9" hidden="1"/>
    <cellStyle name="Followed Hyperlink" xfId="858" builtinId="9" hidden="1"/>
    <cellStyle name="Followed Hyperlink" xfId="878" builtinId="9" hidden="1"/>
    <cellStyle name="Followed Hyperlink" xfId="921" builtinId="9" hidden="1"/>
    <cellStyle name="Followed Hyperlink" xfId="924" builtinId="9" hidden="1"/>
    <cellStyle name="Followed Hyperlink" xfId="930" builtinId="9" hidden="1"/>
    <cellStyle name="Followed Hyperlink" xfId="936" builtinId="9" hidden="1"/>
    <cellStyle name="Followed Hyperlink" xfId="918" builtinId="9" hidden="1"/>
    <cellStyle name="Followed Hyperlink" xfId="1010" builtinId="9" hidden="1"/>
    <cellStyle name="Followed Hyperlink" xfId="1013" builtinId="9" hidden="1"/>
    <cellStyle name="Followed Hyperlink" xfId="1014" builtinId="9" hidden="1"/>
    <cellStyle name="Followed Hyperlink" xfId="955" builtinId="9" hidden="1"/>
    <cellStyle name="Followed Hyperlink" xfId="948" builtinId="9" hidden="1"/>
    <cellStyle name="Followed Hyperlink" xfId="976" builtinId="9" hidden="1"/>
    <cellStyle name="Followed Hyperlink" xfId="971" builtinId="9" hidden="1"/>
    <cellStyle name="Followed Hyperlink" xfId="867" builtinId="9" hidden="1"/>
    <cellStyle name="Followed Hyperlink" xfId="994" builtinId="9" hidden="1"/>
    <cellStyle name="Followed Hyperlink" xfId="952" builtinId="9" hidden="1"/>
    <cellStyle name="Followed Hyperlink" xfId="987" builtinId="9" hidden="1"/>
    <cellStyle name="Followed Hyperlink" xfId="966" builtinId="9" hidden="1"/>
    <cellStyle name="Followed Hyperlink" xfId="919" builtinId="9" hidden="1"/>
    <cellStyle name="Followed Hyperlink" xfId="998" builtinId="9" hidden="1"/>
    <cellStyle name="Followed Hyperlink" xfId="964" builtinId="9" hidden="1"/>
    <cellStyle name="Followed Hyperlink" xfId="1043" builtinId="9" hidden="1"/>
    <cellStyle name="Followed Hyperlink" xfId="975" builtinId="9" hidden="1"/>
    <cellStyle name="Good 2" xfId="217" xr:uid="{00000000-0005-0000-0000-000094010000}"/>
    <cellStyle name="Good 2 2" xfId="218" xr:uid="{00000000-0005-0000-0000-000095010000}"/>
    <cellStyle name="Good 3" xfId="219" xr:uid="{00000000-0005-0000-0000-000096010000}"/>
    <cellStyle name="Good 3 2" xfId="220" xr:uid="{00000000-0005-0000-0000-000097010000}"/>
    <cellStyle name="Good 4" xfId="221" xr:uid="{00000000-0005-0000-0000-000098010000}"/>
    <cellStyle name="Good 4 2" xfId="222" xr:uid="{00000000-0005-0000-0000-000099010000}"/>
    <cellStyle name="Good 5" xfId="223" xr:uid="{00000000-0005-0000-0000-00009A010000}"/>
    <cellStyle name="Good 5 2" xfId="224" xr:uid="{00000000-0005-0000-0000-00009B010000}"/>
    <cellStyle name="Good 6" xfId="225" xr:uid="{00000000-0005-0000-0000-00009C010000}"/>
    <cellStyle name="Good 6 2" xfId="226" xr:uid="{00000000-0005-0000-0000-00009D010000}"/>
    <cellStyle name="Heading 1 2" xfId="227" xr:uid="{00000000-0005-0000-0000-00009E010000}"/>
    <cellStyle name="Heading 1 3" xfId="228" xr:uid="{00000000-0005-0000-0000-00009F010000}"/>
    <cellStyle name="Heading 1 4" xfId="229" xr:uid="{00000000-0005-0000-0000-0000A0010000}"/>
    <cellStyle name="Heading 1 5" xfId="230" xr:uid="{00000000-0005-0000-0000-0000A1010000}"/>
    <cellStyle name="Heading 1 6" xfId="231" xr:uid="{00000000-0005-0000-0000-0000A2010000}"/>
    <cellStyle name="Heading 2 2" xfId="232" xr:uid="{00000000-0005-0000-0000-0000A3010000}"/>
    <cellStyle name="Heading 2 3" xfId="233" xr:uid="{00000000-0005-0000-0000-0000A4010000}"/>
    <cellStyle name="Heading 2 4" xfId="234" xr:uid="{00000000-0005-0000-0000-0000A5010000}"/>
    <cellStyle name="Heading 2 5" xfId="235" xr:uid="{00000000-0005-0000-0000-0000A6010000}"/>
    <cellStyle name="Heading 2 6" xfId="236" xr:uid="{00000000-0005-0000-0000-0000A7010000}"/>
    <cellStyle name="Heading 3 2" xfId="237" xr:uid="{00000000-0005-0000-0000-0000A8010000}"/>
    <cellStyle name="Heading 3 3" xfId="238" xr:uid="{00000000-0005-0000-0000-0000A9010000}"/>
    <cellStyle name="Heading 3 4" xfId="239" xr:uid="{00000000-0005-0000-0000-0000AA010000}"/>
    <cellStyle name="Heading 3 5" xfId="240" xr:uid="{00000000-0005-0000-0000-0000AB010000}"/>
    <cellStyle name="Heading 3 6" xfId="241" xr:uid="{00000000-0005-0000-0000-0000AC010000}"/>
    <cellStyle name="Heading 4 2" xfId="242" xr:uid="{00000000-0005-0000-0000-0000AD010000}"/>
    <cellStyle name="Heading 4 3" xfId="243" xr:uid="{00000000-0005-0000-0000-0000AE010000}"/>
    <cellStyle name="Heading 4 4" xfId="244" xr:uid="{00000000-0005-0000-0000-0000AF010000}"/>
    <cellStyle name="Heading 4 5" xfId="245" xr:uid="{00000000-0005-0000-0000-0000B0010000}"/>
    <cellStyle name="Heading 4 6" xfId="246" xr:uid="{00000000-0005-0000-0000-0000B1010000}"/>
    <cellStyle name="Hyperlink 2" xfId="247" xr:uid="{00000000-0005-0000-0000-0000B2010000}"/>
    <cellStyle name="Hyperlink 3" xfId="248" xr:uid="{00000000-0005-0000-0000-0000B3010000}"/>
    <cellStyle name="Input 2" xfId="249" xr:uid="{00000000-0005-0000-0000-0000B4010000}"/>
    <cellStyle name="Input 3" xfId="250" xr:uid="{00000000-0005-0000-0000-0000B5010000}"/>
    <cellStyle name="Input 4" xfId="251" xr:uid="{00000000-0005-0000-0000-0000B6010000}"/>
    <cellStyle name="Input 5" xfId="252" xr:uid="{00000000-0005-0000-0000-0000B7010000}"/>
    <cellStyle name="Input 6" xfId="253" xr:uid="{00000000-0005-0000-0000-0000B8010000}"/>
    <cellStyle name="Linked Cell 2" xfId="254" xr:uid="{00000000-0005-0000-0000-0000B9010000}"/>
    <cellStyle name="Linked Cell 2 2" xfId="255" xr:uid="{00000000-0005-0000-0000-0000BA010000}"/>
    <cellStyle name="Linked Cell 3" xfId="256" xr:uid="{00000000-0005-0000-0000-0000BB010000}"/>
    <cellStyle name="Linked Cell 3 2" xfId="257" xr:uid="{00000000-0005-0000-0000-0000BC010000}"/>
    <cellStyle name="Linked Cell 4" xfId="258" xr:uid="{00000000-0005-0000-0000-0000BD010000}"/>
    <cellStyle name="Linked Cell 4 2" xfId="259" xr:uid="{00000000-0005-0000-0000-0000BE010000}"/>
    <cellStyle name="Linked Cell 5" xfId="260" xr:uid="{00000000-0005-0000-0000-0000BF010000}"/>
    <cellStyle name="Linked Cell 5 2" xfId="261" xr:uid="{00000000-0005-0000-0000-0000C0010000}"/>
    <cellStyle name="Linked Cell 6" xfId="262" xr:uid="{00000000-0005-0000-0000-0000C1010000}"/>
    <cellStyle name="Linked Cell 6 2" xfId="263" xr:uid="{00000000-0005-0000-0000-0000C2010000}"/>
    <cellStyle name="My Normal" xfId="264" xr:uid="{00000000-0005-0000-0000-0000C3010000}"/>
    <cellStyle name="Neutral 2" xfId="265" xr:uid="{00000000-0005-0000-0000-0000C4010000}"/>
    <cellStyle name="Neutral 3" xfId="266" xr:uid="{00000000-0005-0000-0000-0000C5010000}"/>
    <cellStyle name="Neutral 4" xfId="267" xr:uid="{00000000-0005-0000-0000-0000C6010000}"/>
    <cellStyle name="Neutral 5" xfId="268" xr:uid="{00000000-0005-0000-0000-0000C7010000}"/>
    <cellStyle name="Neutral 6" xfId="269" xr:uid="{00000000-0005-0000-0000-0000C8010000}"/>
    <cellStyle name="Normal" xfId="0" builtinId="0"/>
    <cellStyle name="Normal 10" xfId="270" xr:uid="{00000000-0005-0000-0000-0000CA010000}"/>
    <cellStyle name="Normal 10 2" xfId="271" xr:uid="{00000000-0005-0000-0000-0000CB010000}"/>
    <cellStyle name="Normal 10 3" xfId="272" xr:uid="{00000000-0005-0000-0000-0000CC010000}"/>
    <cellStyle name="Normal 10 4" xfId="273" xr:uid="{00000000-0005-0000-0000-0000CD010000}"/>
    <cellStyle name="Normal 10 5" xfId="274" xr:uid="{00000000-0005-0000-0000-0000CE010000}"/>
    <cellStyle name="Normal 100" xfId="275" xr:uid="{00000000-0005-0000-0000-0000CF010000}"/>
    <cellStyle name="Normal 100 2" xfId="276" xr:uid="{00000000-0005-0000-0000-0000D0010000}"/>
    <cellStyle name="Normal 101" xfId="277" xr:uid="{00000000-0005-0000-0000-0000D1010000}"/>
    <cellStyle name="Normal 101 2" xfId="278" xr:uid="{00000000-0005-0000-0000-0000D2010000}"/>
    <cellStyle name="Normal 102" xfId="279" xr:uid="{00000000-0005-0000-0000-0000D3010000}"/>
    <cellStyle name="Normal 102 2" xfId="280" xr:uid="{00000000-0005-0000-0000-0000D4010000}"/>
    <cellStyle name="Normal 103" xfId="281" xr:uid="{00000000-0005-0000-0000-0000D5010000}"/>
    <cellStyle name="Normal 103 2" xfId="282" xr:uid="{00000000-0005-0000-0000-0000D6010000}"/>
    <cellStyle name="Normal 104" xfId="283" xr:uid="{00000000-0005-0000-0000-0000D7010000}"/>
    <cellStyle name="Normal 104 2" xfId="284" xr:uid="{00000000-0005-0000-0000-0000D8010000}"/>
    <cellStyle name="Normal 105" xfId="285" xr:uid="{00000000-0005-0000-0000-0000D9010000}"/>
    <cellStyle name="Normal 105 2" xfId="286" xr:uid="{00000000-0005-0000-0000-0000DA010000}"/>
    <cellStyle name="Normal 106" xfId="287" xr:uid="{00000000-0005-0000-0000-0000DB010000}"/>
    <cellStyle name="Normal 106 2" xfId="288" xr:uid="{00000000-0005-0000-0000-0000DC010000}"/>
    <cellStyle name="Normal 107" xfId="289" xr:uid="{00000000-0005-0000-0000-0000DD010000}"/>
    <cellStyle name="Normal 107 2" xfId="290" xr:uid="{00000000-0005-0000-0000-0000DE010000}"/>
    <cellStyle name="Normal 108" xfId="291" xr:uid="{00000000-0005-0000-0000-0000DF010000}"/>
    <cellStyle name="Normal 108 2" xfId="292" xr:uid="{00000000-0005-0000-0000-0000E0010000}"/>
    <cellStyle name="Normal 109" xfId="293" xr:uid="{00000000-0005-0000-0000-0000E1010000}"/>
    <cellStyle name="Normal 109 2" xfId="294" xr:uid="{00000000-0005-0000-0000-0000E2010000}"/>
    <cellStyle name="Normal 11" xfId="295" xr:uid="{00000000-0005-0000-0000-0000E3010000}"/>
    <cellStyle name="Normal 11 2" xfId="296" xr:uid="{00000000-0005-0000-0000-0000E4010000}"/>
    <cellStyle name="Normal 110" xfId="297" xr:uid="{00000000-0005-0000-0000-0000E5010000}"/>
    <cellStyle name="Normal 110 2" xfId="298" xr:uid="{00000000-0005-0000-0000-0000E6010000}"/>
    <cellStyle name="Normal 111" xfId="299" xr:uid="{00000000-0005-0000-0000-0000E7010000}"/>
    <cellStyle name="Normal 111 2" xfId="300" xr:uid="{00000000-0005-0000-0000-0000E8010000}"/>
    <cellStyle name="Normal 112" xfId="301" xr:uid="{00000000-0005-0000-0000-0000E9010000}"/>
    <cellStyle name="Normal 112 2" xfId="302" xr:uid="{00000000-0005-0000-0000-0000EA010000}"/>
    <cellStyle name="Normal 113" xfId="303" xr:uid="{00000000-0005-0000-0000-0000EB010000}"/>
    <cellStyle name="Normal 113 2" xfId="304" xr:uid="{00000000-0005-0000-0000-0000EC010000}"/>
    <cellStyle name="Normal 114" xfId="305" xr:uid="{00000000-0005-0000-0000-0000ED010000}"/>
    <cellStyle name="Normal 114 2" xfId="306" xr:uid="{00000000-0005-0000-0000-0000EE010000}"/>
    <cellStyle name="Normal 115" xfId="307" xr:uid="{00000000-0005-0000-0000-0000EF010000}"/>
    <cellStyle name="Normal 115 2" xfId="308" xr:uid="{00000000-0005-0000-0000-0000F0010000}"/>
    <cellStyle name="Normal 116" xfId="309" xr:uid="{00000000-0005-0000-0000-0000F1010000}"/>
    <cellStyle name="Normal 116 2" xfId="310" xr:uid="{00000000-0005-0000-0000-0000F2010000}"/>
    <cellStyle name="Normal 117" xfId="311" xr:uid="{00000000-0005-0000-0000-0000F3010000}"/>
    <cellStyle name="Normal 117 2" xfId="312" xr:uid="{00000000-0005-0000-0000-0000F4010000}"/>
    <cellStyle name="Normal 118" xfId="313" xr:uid="{00000000-0005-0000-0000-0000F5010000}"/>
    <cellStyle name="Normal 118 2" xfId="314" xr:uid="{00000000-0005-0000-0000-0000F6010000}"/>
    <cellStyle name="Normal 119" xfId="315" xr:uid="{00000000-0005-0000-0000-0000F7010000}"/>
    <cellStyle name="Normal 119 2" xfId="316" xr:uid="{00000000-0005-0000-0000-0000F8010000}"/>
    <cellStyle name="Normal 12" xfId="317" xr:uid="{00000000-0005-0000-0000-0000F9010000}"/>
    <cellStyle name="Normal 12 2" xfId="318" xr:uid="{00000000-0005-0000-0000-0000FA010000}"/>
    <cellStyle name="Normal 12 3" xfId="319" xr:uid="{00000000-0005-0000-0000-0000FB010000}"/>
    <cellStyle name="Normal 12 4" xfId="320" xr:uid="{00000000-0005-0000-0000-0000FC010000}"/>
    <cellStyle name="Normal 12 5" xfId="321" xr:uid="{00000000-0005-0000-0000-0000FD010000}"/>
    <cellStyle name="Normal 120" xfId="322" xr:uid="{00000000-0005-0000-0000-0000FE010000}"/>
    <cellStyle name="Normal 120 2" xfId="323" xr:uid="{00000000-0005-0000-0000-0000FF010000}"/>
    <cellStyle name="Normal 121" xfId="324" xr:uid="{00000000-0005-0000-0000-000000020000}"/>
    <cellStyle name="Normal 121 2" xfId="325" xr:uid="{00000000-0005-0000-0000-000001020000}"/>
    <cellStyle name="Normal 122" xfId="326" xr:uid="{00000000-0005-0000-0000-000002020000}"/>
    <cellStyle name="Normal 122 2" xfId="327" xr:uid="{00000000-0005-0000-0000-000003020000}"/>
    <cellStyle name="Normal 123" xfId="328" xr:uid="{00000000-0005-0000-0000-000004020000}"/>
    <cellStyle name="Normal 123 2" xfId="329" xr:uid="{00000000-0005-0000-0000-000005020000}"/>
    <cellStyle name="Normal 124" xfId="330" xr:uid="{00000000-0005-0000-0000-000006020000}"/>
    <cellStyle name="Normal 124 2" xfId="331" xr:uid="{00000000-0005-0000-0000-000007020000}"/>
    <cellStyle name="Normal 125" xfId="332" xr:uid="{00000000-0005-0000-0000-000008020000}"/>
    <cellStyle name="Normal 125 2" xfId="333" xr:uid="{00000000-0005-0000-0000-000009020000}"/>
    <cellStyle name="Normal 126" xfId="334" xr:uid="{00000000-0005-0000-0000-00000A020000}"/>
    <cellStyle name="Normal 126 2" xfId="335" xr:uid="{00000000-0005-0000-0000-00000B020000}"/>
    <cellStyle name="Normal 127" xfId="336" xr:uid="{00000000-0005-0000-0000-00000C020000}"/>
    <cellStyle name="Normal 127 2" xfId="337" xr:uid="{00000000-0005-0000-0000-00000D020000}"/>
    <cellStyle name="Normal 128" xfId="338" xr:uid="{00000000-0005-0000-0000-00000E020000}"/>
    <cellStyle name="Normal 128 2" xfId="339" xr:uid="{00000000-0005-0000-0000-00000F020000}"/>
    <cellStyle name="Normal 129" xfId="340" xr:uid="{00000000-0005-0000-0000-000010020000}"/>
    <cellStyle name="Normal 129 2" xfId="341" xr:uid="{00000000-0005-0000-0000-000011020000}"/>
    <cellStyle name="Normal 13" xfId="342" xr:uid="{00000000-0005-0000-0000-000012020000}"/>
    <cellStyle name="Normal 13 2" xfId="343" xr:uid="{00000000-0005-0000-0000-000013020000}"/>
    <cellStyle name="Normal 13 3" xfId="344" xr:uid="{00000000-0005-0000-0000-000014020000}"/>
    <cellStyle name="Normal 13 4" xfId="345" xr:uid="{00000000-0005-0000-0000-000015020000}"/>
    <cellStyle name="Normal 13 5" xfId="346" xr:uid="{00000000-0005-0000-0000-000016020000}"/>
    <cellStyle name="Normal 130" xfId="347" xr:uid="{00000000-0005-0000-0000-000017020000}"/>
    <cellStyle name="Normal 130 2" xfId="348" xr:uid="{00000000-0005-0000-0000-000018020000}"/>
    <cellStyle name="Normal 131" xfId="349" xr:uid="{00000000-0005-0000-0000-000019020000}"/>
    <cellStyle name="Normal 131 2" xfId="350" xr:uid="{00000000-0005-0000-0000-00001A020000}"/>
    <cellStyle name="Normal 132" xfId="351" xr:uid="{00000000-0005-0000-0000-00001B020000}"/>
    <cellStyle name="Normal 132 2" xfId="352" xr:uid="{00000000-0005-0000-0000-00001C020000}"/>
    <cellStyle name="Normal 133" xfId="353" xr:uid="{00000000-0005-0000-0000-00001D020000}"/>
    <cellStyle name="Normal 133 2" xfId="354" xr:uid="{00000000-0005-0000-0000-00001E020000}"/>
    <cellStyle name="Normal 134" xfId="355" xr:uid="{00000000-0005-0000-0000-00001F020000}"/>
    <cellStyle name="Normal 134 2" xfId="356" xr:uid="{00000000-0005-0000-0000-000020020000}"/>
    <cellStyle name="Normal 135" xfId="357" xr:uid="{00000000-0005-0000-0000-000021020000}"/>
    <cellStyle name="Normal 135 2" xfId="358" xr:uid="{00000000-0005-0000-0000-000022020000}"/>
    <cellStyle name="Normal 136" xfId="359" xr:uid="{00000000-0005-0000-0000-000023020000}"/>
    <cellStyle name="Normal 136 2" xfId="360" xr:uid="{00000000-0005-0000-0000-000024020000}"/>
    <cellStyle name="Normal 137" xfId="361" xr:uid="{00000000-0005-0000-0000-000025020000}"/>
    <cellStyle name="Normal 137 2" xfId="362" xr:uid="{00000000-0005-0000-0000-000026020000}"/>
    <cellStyle name="Normal 138" xfId="363" xr:uid="{00000000-0005-0000-0000-000027020000}"/>
    <cellStyle name="Normal 138 2" xfId="364" xr:uid="{00000000-0005-0000-0000-000028020000}"/>
    <cellStyle name="Normal 139" xfId="365" xr:uid="{00000000-0005-0000-0000-000029020000}"/>
    <cellStyle name="Normal 139 2" xfId="366" xr:uid="{00000000-0005-0000-0000-00002A020000}"/>
    <cellStyle name="Normal 14" xfId="367" xr:uid="{00000000-0005-0000-0000-00002B020000}"/>
    <cellStyle name="Normal 14 2" xfId="368" xr:uid="{00000000-0005-0000-0000-00002C020000}"/>
    <cellStyle name="Normal 14 3" xfId="369" xr:uid="{00000000-0005-0000-0000-00002D020000}"/>
    <cellStyle name="Normal 14 4" xfId="370" xr:uid="{00000000-0005-0000-0000-00002E020000}"/>
    <cellStyle name="Normal 14 5" xfId="371" xr:uid="{00000000-0005-0000-0000-00002F020000}"/>
    <cellStyle name="Normal 140" xfId="372" xr:uid="{00000000-0005-0000-0000-000030020000}"/>
    <cellStyle name="Normal 140 2" xfId="373" xr:uid="{00000000-0005-0000-0000-000031020000}"/>
    <cellStyle name="Normal 141" xfId="374" xr:uid="{00000000-0005-0000-0000-000032020000}"/>
    <cellStyle name="Normal 141 2" xfId="375" xr:uid="{00000000-0005-0000-0000-000033020000}"/>
    <cellStyle name="Normal 142" xfId="376" xr:uid="{00000000-0005-0000-0000-000034020000}"/>
    <cellStyle name="Normal 142 2" xfId="377" xr:uid="{00000000-0005-0000-0000-000035020000}"/>
    <cellStyle name="Normal 143" xfId="378" xr:uid="{00000000-0005-0000-0000-000036020000}"/>
    <cellStyle name="Normal 143 2" xfId="379" xr:uid="{00000000-0005-0000-0000-000037020000}"/>
    <cellStyle name="Normal 144" xfId="380" xr:uid="{00000000-0005-0000-0000-000038020000}"/>
    <cellStyle name="Normal 144 2" xfId="381" xr:uid="{00000000-0005-0000-0000-000039020000}"/>
    <cellStyle name="Normal 145" xfId="382" xr:uid="{00000000-0005-0000-0000-00003A020000}"/>
    <cellStyle name="Normal 145 2" xfId="383" xr:uid="{00000000-0005-0000-0000-00003B020000}"/>
    <cellStyle name="Normal 146" xfId="384" xr:uid="{00000000-0005-0000-0000-00003C020000}"/>
    <cellStyle name="Normal 146 2" xfId="385" xr:uid="{00000000-0005-0000-0000-00003D020000}"/>
    <cellStyle name="Normal 147" xfId="386" xr:uid="{00000000-0005-0000-0000-00003E020000}"/>
    <cellStyle name="Normal 147 2" xfId="387" xr:uid="{00000000-0005-0000-0000-00003F020000}"/>
    <cellStyle name="Normal 148" xfId="388" xr:uid="{00000000-0005-0000-0000-000040020000}"/>
    <cellStyle name="Normal 148 2" xfId="389" xr:uid="{00000000-0005-0000-0000-000041020000}"/>
    <cellStyle name="Normal 149" xfId="390" xr:uid="{00000000-0005-0000-0000-000042020000}"/>
    <cellStyle name="Normal 149 2" xfId="391" xr:uid="{00000000-0005-0000-0000-000043020000}"/>
    <cellStyle name="Normal 15" xfId="392" xr:uid="{00000000-0005-0000-0000-000044020000}"/>
    <cellStyle name="Normal 15 2" xfId="393" xr:uid="{00000000-0005-0000-0000-000045020000}"/>
    <cellStyle name="Normal 15 3" xfId="394" xr:uid="{00000000-0005-0000-0000-000046020000}"/>
    <cellStyle name="Normal 15 4" xfId="395" xr:uid="{00000000-0005-0000-0000-000047020000}"/>
    <cellStyle name="Normal 15 5" xfId="396" xr:uid="{00000000-0005-0000-0000-000048020000}"/>
    <cellStyle name="Normal 150" xfId="397" xr:uid="{00000000-0005-0000-0000-000049020000}"/>
    <cellStyle name="Normal 150 2" xfId="398" xr:uid="{00000000-0005-0000-0000-00004A020000}"/>
    <cellStyle name="Normal 151" xfId="399" xr:uid="{00000000-0005-0000-0000-00004B020000}"/>
    <cellStyle name="Normal 151 2" xfId="400" xr:uid="{00000000-0005-0000-0000-00004C020000}"/>
    <cellStyle name="Normal 152" xfId="401" xr:uid="{00000000-0005-0000-0000-00004D020000}"/>
    <cellStyle name="Normal 152 2" xfId="402" xr:uid="{00000000-0005-0000-0000-00004E020000}"/>
    <cellStyle name="Normal 153" xfId="403" xr:uid="{00000000-0005-0000-0000-00004F020000}"/>
    <cellStyle name="Normal 153 2" xfId="404" xr:uid="{00000000-0005-0000-0000-000050020000}"/>
    <cellStyle name="Normal 154" xfId="405" xr:uid="{00000000-0005-0000-0000-000051020000}"/>
    <cellStyle name="Normal 154 2" xfId="406" xr:uid="{00000000-0005-0000-0000-000052020000}"/>
    <cellStyle name="Normal 155" xfId="407" xr:uid="{00000000-0005-0000-0000-000053020000}"/>
    <cellStyle name="Normal 155 2" xfId="408" xr:uid="{00000000-0005-0000-0000-000054020000}"/>
    <cellStyle name="Normal 156" xfId="409" xr:uid="{00000000-0005-0000-0000-000055020000}"/>
    <cellStyle name="Normal 156 2" xfId="410" xr:uid="{00000000-0005-0000-0000-000056020000}"/>
    <cellStyle name="Normal 157" xfId="411" xr:uid="{00000000-0005-0000-0000-000057020000}"/>
    <cellStyle name="Normal 157 2" xfId="412" xr:uid="{00000000-0005-0000-0000-000058020000}"/>
    <cellStyle name="Normal 158" xfId="413" xr:uid="{00000000-0005-0000-0000-000059020000}"/>
    <cellStyle name="Normal 158 2" xfId="414" xr:uid="{00000000-0005-0000-0000-00005A020000}"/>
    <cellStyle name="Normal 159" xfId="415" xr:uid="{00000000-0005-0000-0000-00005B020000}"/>
    <cellStyle name="Normal 159 2" xfId="416" xr:uid="{00000000-0005-0000-0000-00005C020000}"/>
    <cellStyle name="Normal 16" xfId="417" xr:uid="{00000000-0005-0000-0000-00005D020000}"/>
    <cellStyle name="Normal 16 2" xfId="418" xr:uid="{00000000-0005-0000-0000-00005E020000}"/>
    <cellStyle name="Normal 160" xfId="419" xr:uid="{00000000-0005-0000-0000-00005F020000}"/>
    <cellStyle name="Normal 160 2" xfId="420" xr:uid="{00000000-0005-0000-0000-000060020000}"/>
    <cellStyle name="Normal 161" xfId="421" xr:uid="{00000000-0005-0000-0000-000061020000}"/>
    <cellStyle name="Normal 161 2" xfId="422" xr:uid="{00000000-0005-0000-0000-000062020000}"/>
    <cellStyle name="Normal 162" xfId="423" xr:uid="{00000000-0005-0000-0000-000063020000}"/>
    <cellStyle name="Normal 162 2" xfId="424" xr:uid="{00000000-0005-0000-0000-000064020000}"/>
    <cellStyle name="Normal 163" xfId="425" xr:uid="{00000000-0005-0000-0000-000065020000}"/>
    <cellStyle name="Normal 163 2" xfId="426" xr:uid="{00000000-0005-0000-0000-000066020000}"/>
    <cellStyle name="Normal 164" xfId="427" xr:uid="{00000000-0005-0000-0000-000067020000}"/>
    <cellStyle name="Normal 164 2" xfId="428" xr:uid="{00000000-0005-0000-0000-000068020000}"/>
    <cellStyle name="Normal 165" xfId="429" xr:uid="{00000000-0005-0000-0000-000069020000}"/>
    <cellStyle name="Normal 165 2" xfId="430" xr:uid="{00000000-0005-0000-0000-00006A020000}"/>
    <cellStyle name="Normal 166" xfId="431" xr:uid="{00000000-0005-0000-0000-00006B020000}"/>
    <cellStyle name="Normal 166 2" xfId="432" xr:uid="{00000000-0005-0000-0000-00006C020000}"/>
    <cellStyle name="Normal 167" xfId="433" xr:uid="{00000000-0005-0000-0000-00006D020000}"/>
    <cellStyle name="Normal 167 2" xfId="434" xr:uid="{00000000-0005-0000-0000-00006E020000}"/>
    <cellStyle name="Normal 168" xfId="435" xr:uid="{00000000-0005-0000-0000-00006F020000}"/>
    <cellStyle name="Normal 168 2" xfId="436" xr:uid="{00000000-0005-0000-0000-000070020000}"/>
    <cellStyle name="Normal 169" xfId="437" xr:uid="{00000000-0005-0000-0000-000071020000}"/>
    <cellStyle name="Normal 169 2" xfId="438" xr:uid="{00000000-0005-0000-0000-000072020000}"/>
    <cellStyle name="Normal 17" xfId="439" xr:uid="{00000000-0005-0000-0000-000073020000}"/>
    <cellStyle name="Normal 17 2" xfId="440" xr:uid="{00000000-0005-0000-0000-000074020000}"/>
    <cellStyle name="Normal 170" xfId="441" xr:uid="{00000000-0005-0000-0000-000075020000}"/>
    <cellStyle name="Normal 170 2" xfId="442" xr:uid="{00000000-0005-0000-0000-000076020000}"/>
    <cellStyle name="Normal 171" xfId="443" xr:uid="{00000000-0005-0000-0000-000077020000}"/>
    <cellStyle name="Normal 171 2" xfId="444" xr:uid="{00000000-0005-0000-0000-000078020000}"/>
    <cellStyle name="Normal 172" xfId="445" xr:uid="{00000000-0005-0000-0000-000079020000}"/>
    <cellStyle name="Normal 172 2" xfId="446" xr:uid="{00000000-0005-0000-0000-00007A020000}"/>
    <cellStyle name="Normal 173" xfId="447" xr:uid="{00000000-0005-0000-0000-00007B020000}"/>
    <cellStyle name="Normal 173 2" xfId="448" xr:uid="{00000000-0005-0000-0000-00007C020000}"/>
    <cellStyle name="Normal 174" xfId="449" xr:uid="{00000000-0005-0000-0000-00007D020000}"/>
    <cellStyle name="Normal 174 2" xfId="450" xr:uid="{00000000-0005-0000-0000-00007E020000}"/>
    <cellStyle name="Normal 175" xfId="451" xr:uid="{00000000-0005-0000-0000-00007F020000}"/>
    <cellStyle name="Normal 175 2" xfId="452" xr:uid="{00000000-0005-0000-0000-000080020000}"/>
    <cellStyle name="Normal 176" xfId="453" xr:uid="{00000000-0005-0000-0000-000081020000}"/>
    <cellStyle name="Normal 176 2" xfId="454" xr:uid="{00000000-0005-0000-0000-000082020000}"/>
    <cellStyle name="Normal 177" xfId="455" xr:uid="{00000000-0005-0000-0000-000083020000}"/>
    <cellStyle name="Normal 177 2" xfId="456" xr:uid="{00000000-0005-0000-0000-000084020000}"/>
    <cellStyle name="Normal 178" xfId="457" xr:uid="{00000000-0005-0000-0000-000085020000}"/>
    <cellStyle name="Normal 178 2" xfId="458" xr:uid="{00000000-0005-0000-0000-000086020000}"/>
    <cellStyle name="Normal 179" xfId="459" xr:uid="{00000000-0005-0000-0000-000087020000}"/>
    <cellStyle name="Normal 179 2" xfId="460" xr:uid="{00000000-0005-0000-0000-000088020000}"/>
    <cellStyle name="Normal 18" xfId="461" xr:uid="{00000000-0005-0000-0000-000089020000}"/>
    <cellStyle name="Normal 18 2" xfId="462" xr:uid="{00000000-0005-0000-0000-00008A020000}"/>
    <cellStyle name="Normal 18 3" xfId="463" xr:uid="{00000000-0005-0000-0000-00008B020000}"/>
    <cellStyle name="Normal 18 4" xfId="464" xr:uid="{00000000-0005-0000-0000-00008C020000}"/>
    <cellStyle name="Normal 18 5" xfId="465" xr:uid="{00000000-0005-0000-0000-00008D020000}"/>
    <cellStyle name="Normal 180" xfId="466" xr:uid="{00000000-0005-0000-0000-00008E020000}"/>
    <cellStyle name="Normal 180 2" xfId="467" xr:uid="{00000000-0005-0000-0000-00008F020000}"/>
    <cellStyle name="Normal 181" xfId="468" xr:uid="{00000000-0005-0000-0000-000090020000}"/>
    <cellStyle name="Normal 181 2" xfId="469" xr:uid="{00000000-0005-0000-0000-000091020000}"/>
    <cellStyle name="Normal 182" xfId="470" xr:uid="{00000000-0005-0000-0000-000092020000}"/>
    <cellStyle name="Normal 182 2" xfId="471" xr:uid="{00000000-0005-0000-0000-000093020000}"/>
    <cellStyle name="Normal 183" xfId="472" xr:uid="{00000000-0005-0000-0000-000094020000}"/>
    <cellStyle name="Normal 183 2" xfId="473" xr:uid="{00000000-0005-0000-0000-000095020000}"/>
    <cellStyle name="Normal 184" xfId="474" xr:uid="{00000000-0005-0000-0000-000096020000}"/>
    <cellStyle name="Normal 184 2" xfId="475" xr:uid="{00000000-0005-0000-0000-000097020000}"/>
    <cellStyle name="Normal 185" xfId="476" xr:uid="{00000000-0005-0000-0000-000098020000}"/>
    <cellStyle name="Normal 185 2" xfId="477" xr:uid="{00000000-0005-0000-0000-000099020000}"/>
    <cellStyle name="Normal 186" xfId="478" xr:uid="{00000000-0005-0000-0000-00009A020000}"/>
    <cellStyle name="Normal 186 2" xfId="479" xr:uid="{00000000-0005-0000-0000-00009B020000}"/>
    <cellStyle name="Normal 187" xfId="480" xr:uid="{00000000-0005-0000-0000-00009C020000}"/>
    <cellStyle name="Normal 187 2" xfId="481" xr:uid="{00000000-0005-0000-0000-00009D020000}"/>
    <cellStyle name="Normal 188" xfId="482" xr:uid="{00000000-0005-0000-0000-00009E020000}"/>
    <cellStyle name="Normal 188 2" xfId="483" xr:uid="{00000000-0005-0000-0000-00009F020000}"/>
    <cellStyle name="Normal 189" xfId="484" xr:uid="{00000000-0005-0000-0000-0000A0020000}"/>
    <cellStyle name="Normal 189 2" xfId="485" xr:uid="{00000000-0005-0000-0000-0000A1020000}"/>
    <cellStyle name="Normal 19" xfId="486" xr:uid="{00000000-0005-0000-0000-0000A2020000}"/>
    <cellStyle name="Normal 19 2" xfId="487" xr:uid="{00000000-0005-0000-0000-0000A3020000}"/>
    <cellStyle name="Normal 190" xfId="488" xr:uid="{00000000-0005-0000-0000-0000A4020000}"/>
    <cellStyle name="Normal 190 2" xfId="489" xr:uid="{00000000-0005-0000-0000-0000A5020000}"/>
    <cellStyle name="Normal 191" xfId="490" xr:uid="{00000000-0005-0000-0000-0000A6020000}"/>
    <cellStyle name="Normal 191 2" xfId="491" xr:uid="{00000000-0005-0000-0000-0000A7020000}"/>
    <cellStyle name="Normal 192" xfId="492" xr:uid="{00000000-0005-0000-0000-0000A8020000}"/>
    <cellStyle name="Normal 192 2" xfId="493" xr:uid="{00000000-0005-0000-0000-0000A9020000}"/>
    <cellStyle name="Normal 193" xfId="494" xr:uid="{00000000-0005-0000-0000-0000AA020000}"/>
    <cellStyle name="Normal 193 2" xfId="495" xr:uid="{00000000-0005-0000-0000-0000AB020000}"/>
    <cellStyle name="Normal 194" xfId="496" xr:uid="{00000000-0005-0000-0000-0000AC020000}"/>
    <cellStyle name="Normal 194 2" xfId="497" xr:uid="{00000000-0005-0000-0000-0000AD020000}"/>
    <cellStyle name="Normal 195" xfId="498" xr:uid="{00000000-0005-0000-0000-0000AE020000}"/>
    <cellStyle name="Normal 195 2" xfId="499" xr:uid="{00000000-0005-0000-0000-0000AF020000}"/>
    <cellStyle name="Normal 196" xfId="500" xr:uid="{00000000-0005-0000-0000-0000B0020000}"/>
    <cellStyle name="Normal 196 2" xfId="501" xr:uid="{00000000-0005-0000-0000-0000B1020000}"/>
    <cellStyle name="Normal 197" xfId="502" xr:uid="{00000000-0005-0000-0000-0000B2020000}"/>
    <cellStyle name="Normal 197 2" xfId="503" xr:uid="{00000000-0005-0000-0000-0000B3020000}"/>
    <cellStyle name="Normal 198" xfId="504" xr:uid="{00000000-0005-0000-0000-0000B4020000}"/>
    <cellStyle name="Normal 198 2" xfId="505" xr:uid="{00000000-0005-0000-0000-0000B5020000}"/>
    <cellStyle name="Normal 199" xfId="506" xr:uid="{00000000-0005-0000-0000-0000B6020000}"/>
    <cellStyle name="Normal 199 2" xfId="507" xr:uid="{00000000-0005-0000-0000-0000B7020000}"/>
    <cellStyle name="Normal 2" xfId="508" xr:uid="{00000000-0005-0000-0000-0000B8020000}"/>
    <cellStyle name="Normal 2 2" xfId="509" xr:uid="{00000000-0005-0000-0000-0000B9020000}"/>
    <cellStyle name="Normal 2 2 2" xfId="510" xr:uid="{00000000-0005-0000-0000-0000BA020000}"/>
    <cellStyle name="Normal 2 2 2 50" xfId="511" xr:uid="{00000000-0005-0000-0000-0000BB020000}"/>
    <cellStyle name="Normal 2 2 3" xfId="512" xr:uid="{00000000-0005-0000-0000-0000BC020000}"/>
    <cellStyle name="Normal 2 2 76" xfId="513" xr:uid="{00000000-0005-0000-0000-0000BD020000}"/>
    <cellStyle name="Normal 2 3" xfId="514" xr:uid="{00000000-0005-0000-0000-0000BE020000}"/>
    <cellStyle name="Normal 2 4" xfId="1050" xr:uid="{33312E34-D7A3-4FB8-A6F2-48EE27681691}"/>
    <cellStyle name="Normal 20" xfId="515" xr:uid="{00000000-0005-0000-0000-0000BF020000}"/>
    <cellStyle name="Normal 20 2" xfId="516" xr:uid="{00000000-0005-0000-0000-0000C0020000}"/>
    <cellStyle name="Normal 20 3" xfId="517" xr:uid="{00000000-0005-0000-0000-0000C1020000}"/>
    <cellStyle name="Normal 20 4" xfId="518" xr:uid="{00000000-0005-0000-0000-0000C2020000}"/>
    <cellStyle name="Normal 20 5" xfId="519" xr:uid="{00000000-0005-0000-0000-0000C3020000}"/>
    <cellStyle name="Normal 200" xfId="520" xr:uid="{00000000-0005-0000-0000-0000C4020000}"/>
    <cellStyle name="Normal 200 2" xfId="521" xr:uid="{00000000-0005-0000-0000-0000C5020000}"/>
    <cellStyle name="Normal 201" xfId="522" xr:uid="{00000000-0005-0000-0000-0000C6020000}"/>
    <cellStyle name="Normal 201 2" xfId="523" xr:uid="{00000000-0005-0000-0000-0000C7020000}"/>
    <cellStyle name="Normal 202" xfId="524" xr:uid="{00000000-0005-0000-0000-0000C8020000}"/>
    <cellStyle name="Normal 202 2" xfId="525" xr:uid="{00000000-0005-0000-0000-0000C9020000}"/>
    <cellStyle name="Normal 203" xfId="526" xr:uid="{00000000-0005-0000-0000-0000CA020000}"/>
    <cellStyle name="Normal 203 2" xfId="527" xr:uid="{00000000-0005-0000-0000-0000CB020000}"/>
    <cellStyle name="Normal 204" xfId="528" xr:uid="{00000000-0005-0000-0000-0000CC020000}"/>
    <cellStyle name="Normal 204 2" xfId="529" xr:uid="{00000000-0005-0000-0000-0000CD020000}"/>
    <cellStyle name="Normal 205" xfId="530" xr:uid="{00000000-0005-0000-0000-0000CE020000}"/>
    <cellStyle name="Normal 205 2" xfId="531" xr:uid="{00000000-0005-0000-0000-0000CF020000}"/>
    <cellStyle name="Normal 206" xfId="532" xr:uid="{00000000-0005-0000-0000-0000D0020000}"/>
    <cellStyle name="Normal 206 2" xfId="533" xr:uid="{00000000-0005-0000-0000-0000D1020000}"/>
    <cellStyle name="Normal 207" xfId="534" xr:uid="{00000000-0005-0000-0000-0000D2020000}"/>
    <cellStyle name="Normal 207 2" xfId="535" xr:uid="{00000000-0005-0000-0000-0000D3020000}"/>
    <cellStyle name="Normal 208" xfId="536" xr:uid="{00000000-0005-0000-0000-0000D4020000}"/>
    <cellStyle name="Normal 208 2" xfId="537" xr:uid="{00000000-0005-0000-0000-0000D5020000}"/>
    <cellStyle name="Normal 209" xfId="538" xr:uid="{00000000-0005-0000-0000-0000D6020000}"/>
    <cellStyle name="Normal 209 2" xfId="539" xr:uid="{00000000-0005-0000-0000-0000D7020000}"/>
    <cellStyle name="Normal 21" xfId="540" xr:uid="{00000000-0005-0000-0000-0000D8020000}"/>
    <cellStyle name="Normal 21 2" xfId="541" xr:uid="{00000000-0005-0000-0000-0000D9020000}"/>
    <cellStyle name="Normal 21 3" xfId="542" xr:uid="{00000000-0005-0000-0000-0000DA020000}"/>
    <cellStyle name="Normal 21 4" xfId="543" xr:uid="{00000000-0005-0000-0000-0000DB020000}"/>
    <cellStyle name="Normal 21 5" xfId="544" xr:uid="{00000000-0005-0000-0000-0000DC020000}"/>
    <cellStyle name="Normal 210" xfId="545" xr:uid="{00000000-0005-0000-0000-0000DD020000}"/>
    <cellStyle name="Normal 210 2" xfId="546" xr:uid="{00000000-0005-0000-0000-0000DE020000}"/>
    <cellStyle name="Normal 211" xfId="547" xr:uid="{00000000-0005-0000-0000-0000DF020000}"/>
    <cellStyle name="Normal 211 2" xfId="548" xr:uid="{00000000-0005-0000-0000-0000E0020000}"/>
    <cellStyle name="Normal 212" xfId="549" xr:uid="{00000000-0005-0000-0000-0000E1020000}"/>
    <cellStyle name="Normal 212 2" xfId="550" xr:uid="{00000000-0005-0000-0000-0000E2020000}"/>
    <cellStyle name="Normal 213" xfId="551" xr:uid="{00000000-0005-0000-0000-0000E3020000}"/>
    <cellStyle name="Normal 213 2" xfId="552" xr:uid="{00000000-0005-0000-0000-0000E4020000}"/>
    <cellStyle name="Normal 214" xfId="553" xr:uid="{00000000-0005-0000-0000-0000E5020000}"/>
    <cellStyle name="Normal 214 2" xfId="554" xr:uid="{00000000-0005-0000-0000-0000E6020000}"/>
    <cellStyle name="Normal 215" xfId="555" xr:uid="{00000000-0005-0000-0000-0000E7020000}"/>
    <cellStyle name="Normal 215 2" xfId="556" xr:uid="{00000000-0005-0000-0000-0000E8020000}"/>
    <cellStyle name="Normal 216" xfId="557" xr:uid="{00000000-0005-0000-0000-0000E9020000}"/>
    <cellStyle name="Normal 216 2" xfId="558" xr:uid="{00000000-0005-0000-0000-0000EA020000}"/>
    <cellStyle name="Normal 217" xfId="559" xr:uid="{00000000-0005-0000-0000-0000EB020000}"/>
    <cellStyle name="Normal 217 2" xfId="560" xr:uid="{00000000-0005-0000-0000-0000EC020000}"/>
    <cellStyle name="Normal 218" xfId="561" xr:uid="{00000000-0005-0000-0000-0000ED020000}"/>
    <cellStyle name="Normal 218 2" xfId="562" xr:uid="{00000000-0005-0000-0000-0000EE020000}"/>
    <cellStyle name="Normal 219" xfId="563" xr:uid="{00000000-0005-0000-0000-0000EF020000}"/>
    <cellStyle name="Normal 219 2" xfId="564" xr:uid="{00000000-0005-0000-0000-0000F0020000}"/>
    <cellStyle name="Normal 22" xfId="565" xr:uid="{00000000-0005-0000-0000-0000F1020000}"/>
    <cellStyle name="Normal 22 2" xfId="566" xr:uid="{00000000-0005-0000-0000-0000F2020000}"/>
    <cellStyle name="Normal 220" xfId="567" xr:uid="{00000000-0005-0000-0000-0000F3020000}"/>
    <cellStyle name="Normal 220 2" xfId="568" xr:uid="{00000000-0005-0000-0000-0000F4020000}"/>
    <cellStyle name="Normal 221" xfId="569" xr:uid="{00000000-0005-0000-0000-0000F5020000}"/>
    <cellStyle name="Normal 221 2" xfId="570" xr:uid="{00000000-0005-0000-0000-0000F6020000}"/>
    <cellStyle name="Normal 222" xfId="571" xr:uid="{00000000-0005-0000-0000-0000F7020000}"/>
    <cellStyle name="Normal 222 2" xfId="572" xr:uid="{00000000-0005-0000-0000-0000F8020000}"/>
    <cellStyle name="Normal 223" xfId="573" xr:uid="{00000000-0005-0000-0000-0000F9020000}"/>
    <cellStyle name="Normal 223 2" xfId="574" xr:uid="{00000000-0005-0000-0000-0000FA020000}"/>
    <cellStyle name="Normal 224" xfId="575" xr:uid="{00000000-0005-0000-0000-0000FB020000}"/>
    <cellStyle name="Normal 224 2" xfId="576" xr:uid="{00000000-0005-0000-0000-0000FC020000}"/>
    <cellStyle name="Normal 225" xfId="577" xr:uid="{00000000-0005-0000-0000-0000FD020000}"/>
    <cellStyle name="Normal 225 2" xfId="578" xr:uid="{00000000-0005-0000-0000-0000FE020000}"/>
    <cellStyle name="Normal 226" xfId="579" xr:uid="{00000000-0005-0000-0000-0000FF020000}"/>
    <cellStyle name="Normal 226 2" xfId="580" xr:uid="{00000000-0005-0000-0000-000000030000}"/>
    <cellStyle name="Normal 227" xfId="581" xr:uid="{00000000-0005-0000-0000-000001030000}"/>
    <cellStyle name="Normal 227 2" xfId="582" xr:uid="{00000000-0005-0000-0000-000002030000}"/>
    <cellStyle name="Normal 228" xfId="583" xr:uid="{00000000-0005-0000-0000-000003030000}"/>
    <cellStyle name="Normal 228 2" xfId="584" xr:uid="{00000000-0005-0000-0000-000004030000}"/>
    <cellStyle name="Normal 229" xfId="585" xr:uid="{00000000-0005-0000-0000-000005030000}"/>
    <cellStyle name="Normal 229 2" xfId="586" xr:uid="{00000000-0005-0000-0000-000006030000}"/>
    <cellStyle name="Normal 23" xfId="587" xr:uid="{00000000-0005-0000-0000-000007030000}"/>
    <cellStyle name="Normal 23 2" xfId="588" xr:uid="{00000000-0005-0000-0000-000008030000}"/>
    <cellStyle name="Normal 23 3" xfId="589" xr:uid="{00000000-0005-0000-0000-000009030000}"/>
    <cellStyle name="Normal 23 4" xfId="590" xr:uid="{00000000-0005-0000-0000-00000A030000}"/>
    <cellStyle name="Normal 23 5" xfId="591" xr:uid="{00000000-0005-0000-0000-00000B030000}"/>
    <cellStyle name="Normal 230" xfId="592" xr:uid="{00000000-0005-0000-0000-00000C030000}"/>
    <cellStyle name="Normal 230 2" xfId="593" xr:uid="{00000000-0005-0000-0000-00000D030000}"/>
    <cellStyle name="Normal 231" xfId="594" xr:uid="{00000000-0005-0000-0000-00000E030000}"/>
    <cellStyle name="Normal 231 2" xfId="595" xr:uid="{00000000-0005-0000-0000-00000F030000}"/>
    <cellStyle name="Normal 232" xfId="596" xr:uid="{00000000-0005-0000-0000-000010030000}"/>
    <cellStyle name="Normal 232 2" xfId="597" xr:uid="{00000000-0005-0000-0000-000011030000}"/>
    <cellStyle name="Normal 233" xfId="598" xr:uid="{00000000-0005-0000-0000-000012030000}"/>
    <cellStyle name="Normal 233 2" xfId="599" xr:uid="{00000000-0005-0000-0000-000013030000}"/>
    <cellStyle name="Normal 234" xfId="600" xr:uid="{00000000-0005-0000-0000-000014030000}"/>
    <cellStyle name="Normal 234 2" xfId="601" xr:uid="{00000000-0005-0000-0000-000015030000}"/>
    <cellStyle name="Normal 235" xfId="602" xr:uid="{00000000-0005-0000-0000-000016030000}"/>
    <cellStyle name="Normal 235 2" xfId="603" xr:uid="{00000000-0005-0000-0000-000017030000}"/>
    <cellStyle name="Normal 236" xfId="604" xr:uid="{00000000-0005-0000-0000-000018030000}"/>
    <cellStyle name="Normal 236 2" xfId="605" xr:uid="{00000000-0005-0000-0000-000019030000}"/>
    <cellStyle name="Normal 237" xfId="606" xr:uid="{00000000-0005-0000-0000-00001A030000}"/>
    <cellStyle name="Normal 237 2" xfId="607" xr:uid="{00000000-0005-0000-0000-00001B030000}"/>
    <cellStyle name="Normal 238" xfId="608" xr:uid="{00000000-0005-0000-0000-00001C030000}"/>
    <cellStyle name="Normal 238 2" xfId="609" xr:uid="{00000000-0005-0000-0000-00001D030000}"/>
    <cellStyle name="Normal 239" xfId="610" xr:uid="{00000000-0005-0000-0000-00001E030000}"/>
    <cellStyle name="Normal 239 2" xfId="611" xr:uid="{00000000-0005-0000-0000-00001F030000}"/>
    <cellStyle name="Normal 24" xfId="612" xr:uid="{00000000-0005-0000-0000-000020030000}"/>
    <cellStyle name="Normal 24 2" xfId="613" xr:uid="{00000000-0005-0000-0000-000021030000}"/>
    <cellStyle name="Normal 240" xfId="614" xr:uid="{00000000-0005-0000-0000-000022030000}"/>
    <cellStyle name="Normal 240 2" xfId="615" xr:uid="{00000000-0005-0000-0000-000023030000}"/>
    <cellStyle name="Normal 241" xfId="616" xr:uid="{00000000-0005-0000-0000-000024030000}"/>
    <cellStyle name="Normal 241 2" xfId="617" xr:uid="{00000000-0005-0000-0000-000025030000}"/>
    <cellStyle name="Normal 242" xfId="618" xr:uid="{00000000-0005-0000-0000-000026030000}"/>
    <cellStyle name="Normal 242 2" xfId="619" xr:uid="{00000000-0005-0000-0000-000027030000}"/>
    <cellStyle name="Normal 243" xfId="620" xr:uid="{00000000-0005-0000-0000-000028030000}"/>
    <cellStyle name="Normal 243 2" xfId="621" xr:uid="{00000000-0005-0000-0000-000029030000}"/>
    <cellStyle name="Normal 244" xfId="622" xr:uid="{00000000-0005-0000-0000-00002A030000}"/>
    <cellStyle name="Normal 244 2" xfId="623" xr:uid="{00000000-0005-0000-0000-00002B030000}"/>
    <cellStyle name="Normal 245" xfId="624" xr:uid="{00000000-0005-0000-0000-00002C030000}"/>
    <cellStyle name="Normal 245 2" xfId="625" xr:uid="{00000000-0005-0000-0000-00002D030000}"/>
    <cellStyle name="Normal 246" xfId="626" xr:uid="{00000000-0005-0000-0000-00002E030000}"/>
    <cellStyle name="Normal 246 2" xfId="627" xr:uid="{00000000-0005-0000-0000-00002F030000}"/>
    <cellStyle name="Normal 247" xfId="628" xr:uid="{00000000-0005-0000-0000-000030030000}"/>
    <cellStyle name="Normal 247 2" xfId="629" xr:uid="{00000000-0005-0000-0000-000031030000}"/>
    <cellStyle name="Normal 248" xfId="630" xr:uid="{00000000-0005-0000-0000-000032030000}"/>
    <cellStyle name="Normal 248 2" xfId="631" xr:uid="{00000000-0005-0000-0000-000033030000}"/>
    <cellStyle name="Normal 249" xfId="632" xr:uid="{00000000-0005-0000-0000-000034030000}"/>
    <cellStyle name="Normal 249 2" xfId="633" xr:uid="{00000000-0005-0000-0000-000035030000}"/>
    <cellStyle name="Normal 25" xfId="634" xr:uid="{00000000-0005-0000-0000-000036030000}"/>
    <cellStyle name="Normal 25 2" xfId="635" xr:uid="{00000000-0005-0000-0000-000037030000}"/>
    <cellStyle name="Normal 250" xfId="636" xr:uid="{00000000-0005-0000-0000-000038030000}"/>
    <cellStyle name="Normal 250 2" xfId="637" xr:uid="{00000000-0005-0000-0000-000039030000}"/>
    <cellStyle name="Normal 251" xfId="638" xr:uid="{00000000-0005-0000-0000-00003A030000}"/>
    <cellStyle name="Normal 251 2" xfId="639" xr:uid="{00000000-0005-0000-0000-00003B030000}"/>
    <cellStyle name="Normal 252" xfId="640" xr:uid="{00000000-0005-0000-0000-00003C030000}"/>
    <cellStyle name="Normal 252 2" xfId="641" xr:uid="{00000000-0005-0000-0000-00003D030000}"/>
    <cellStyle name="Normal 253" xfId="642" xr:uid="{00000000-0005-0000-0000-00003E030000}"/>
    <cellStyle name="Normal 253 2" xfId="643" xr:uid="{00000000-0005-0000-0000-00003F030000}"/>
    <cellStyle name="Normal 254" xfId="644" xr:uid="{00000000-0005-0000-0000-000040030000}"/>
    <cellStyle name="Normal 254 2" xfId="645" xr:uid="{00000000-0005-0000-0000-000041030000}"/>
    <cellStyle name="Normal 255" xfId="646" xr:uid="{00000000-0005-0000-0000-000042030000}"/>
    <cellStyle name="Normal 255 2" xfId="647" xr:uid="{00000000-0005-0000-0000-000043030000}"/>
    <cellStyle name="Normal 256" xfId="648" xr:uid="{00000000-0005-0000-0000-000044030000}"/>
    <cellStyle name="Normal 256 2" xfId="649" xr:uid="{00000000-0005-0000-0000-000045030000}"/>
    <cellStyle name="Normal 257" xfId="650" xr:uid="{00000000-0005-0000-0000-000046030000}"/>
    <cellStyle name="Normal 257 2" xfId="651" xr:uid="{00000000-0005-0000-0000-000047030000}"/>
    <cellStyle name="Normal 257 2 2" xfId="1049" xr:uid="{A46310F2-6055-4CD0-B341-2ABED60E9D48}"/>
    <cellStyle name="Normal 257 3" xfId="1044" xr:uid="{00000000-0005-0000-0000-000048030000}"/>
    <cellStyle name="Normal 257 4" xfId="1048" xr:uid="{508E1C38-C060-473C-A90E-D14E84493510}"/>
    <cellStyle name="Normal 258" xfId="652" xr:uid="{00000000-0005-0000-0000-000049030000}"/>
    <cellStyle name="Normal 258 2" xfId="653" xr:uid="{00000000-0005-0000-0000-00004A030000}"/>
    <cellStyle name="Normal 258 3" xfId="654" xr:uid="{00000000-0005-0000-0000-00004B030000}"/>
    <cellStyle name="Normal 259" xfId="1045" xr:uid="{00000000-0005-0000-0000-00004C030000}"/>
    <cellStyle name="Normal 26" xfId="655" xr:uid="{00000000-0005-0000-0000-00004D030000}"/>
    <cellStyle name="Normal 26 2" xfId="656" xr:uid="{00000000-0005-0000-0000-00004E030000}"/>
    <cellStyle name="Normal 260" xfId="1047" xr:uid="{81AADFC6-5166-458B-884A-5375483B68E8}"/>
    <cellStyle name="Normal 27" xfId="657" xr:uid="{00000000-0005-0000-0000-00004F030000}"/>
    <cellStyle name="Normal 27 2" xfId="658" xr:uid="{00000000-0005-0000-0000-000050030000}"/>
    <cellStyle name="Normal 28" xfId="659" xr:uid="{00000000-0005-0000-0000-000051030000}"/>
    <cellStyle name="Normal 28 2" xfId="660" xr:uid="{00000000-0005-0000-0000-000052030000}"/>
    <cellStyle name="Normal 28 3" xfId="661" xr:uid="{00000000-0005-0000-0000-000053030000}"/>
    <cellStyle name="Normal 28 4" xfId="662" xr:uid="{00000000-0005-0000-0000-000054030000}"/>
    <cellStyle name="Normal 28 5" xfId="663" xr:uid="{00000000-0005-0000-0000-000055030000}"/>
    <cellStyle name="Normal 29" xfId="664" xr:uid="{00000000-0005-0000-0000-000056030000}"/>
    <cellStyle name="Normal 29 2" xfId="665" xr:uid="{00000000-0005-0000-0000-000057030000}"/>
    <cellStyle name="Normal 29 3" xfId="666" xr:uid="{00000000-0005-0000-0000-000058030000}"/>
    <cellStyle name="Normal 29 4" xfId="667" xr:uid="{00000000-0005-0000-0000-000059030000}"/>
    <cellStyle name="Normal 29 5" xfId="668" xr:uid="{00000000-0005-0000-0000-00005A030000}"/>
    <cellStyle name="Normal 3" xfId="669" xr:uid="{00000000-0005-0000-0000-00005B030000}"/>
    <cellStyle name="Normal 3 2" xfId="670" xr:uid="{00000000-0005-0000-0000-00005C030000}"/>
    <cellStyle name="Normal 3 3" xfId="671" xr:uid="{00000000-0005-0000-0000-00005D030000}"/>
    <cellStyle name="Normal 3 4" xfId="672" xr:uid="{00000000-0005-0000-0000-00005E030000}"/>
    <cellStyle name="Normal 3 5" xfId="673" xr:uid="{00000000-0005-0000-0000-00005F030000}"/>
    <cellStyle name="Normal 3 6" xfId="674" xr:uid="{00000000-0005-0000-0000-000060030000}"/>
    <cellStyle name="Normal 30" xfId="675" xr:uid="{00000000-0005-0000-0000-000061030000}"/>
    <cellStyle name="Normal 30 2" xfId="676" xr:uid="{00000000-0005-0000-0000-000062030000}"/>
    <cellStyle name="Normal 31" xfId="677" xr:uid="{00000000-0005-0000-0000-000063030000}"/>
    <cellStyle name="Normal 31 2" xfId="678" xr:uid="{00000000-0005-0000-0000-000064030000}"/>
    <cellStyle name="Normal 32" xfId="679" xr:uid="{00000000-0005-0000-0000-000065030000}"/>
    <cellStyle name="Normal 32 2" xfId="680" xr:uid="{00000000-0005-0000-0000-000066030000}"/>
    <cellStyle name="Normal 33" xfId="681" xr:uid="{00000000-0005-0000-0000-000067030000}"/>
    <cellStyle name="Normal 33 2" xfId="682" xr:uid="{00000000-0005-0000-0000-000068030000}"/>
    <cellStyle name="Normal 34" xfId="683" xr:uid="{00000000-0005-0000-0000-000069030000}"/>
    <cellStyle name="Normal 34 2" xfId="684" xr:uid="{00000000-0005-0000-0000-00006A030000}"/>
    <cellStyle name="Normal 35" xfId="685" xr:uid="{00000000-0005-0000-0000-00006B030000}"/>
    <cellStyle name="Normal 35 2" xfId="686" xr:uid="{00000000-0005-0000-0000-00006C030000}"/>
    <cellStyle name="Normal 36" xfId="687" xr:uid="{00000000-0005-0000-0000-00006D030000}"/>
    <cellStyle name="Normal 36 2" xfId="688" xr:uid="{00000000-0005-0000-0000-00006E030000}"/>
    <cellStyle name="Normal 37" xfId="689" xr:uid="{00000000-0005-0000-0000-00006F030000}"/>
    <cellStyle name="Normal 37 2" xfId="690" xr:uid="{00000000-0005-0000-0000-000070030000}"/>
    <cellStyle name="Normal 38" xfId="691" xr:uid="{00000000-0005-0000-0000-000071030000}"/>
    <cellStyle name="Normal 38 2" xfId="692" xr:uid="{00000000-0005-0000-0000-000072030000}"/>
    <cellStyle name="Normal 39" xfId="693" xr:uid="{00000000-0005-0000-0000-000073030000}"/>
    <cellStyle name="Normal 39 2" xfId="694" xr:uid="{00000000-0005-0000-0000-000074030000}"/>
    <cellStyle name="Normal 4" xfId="695" xr:uid="{00000000-0005-0000-0000-000075030000}"/>
    <cellStyle name="Normal 4 2" xfId="696" xr:uid="{00000000-0005-0000-0000-000076030000}"/>
    <cellStyle name="Normal 4 3" xfId="697" xr:uid="{00000000-0005-0000-0000-000077030000}"/>
    <cellStyle name="Normal 4 4" xfId="698" xr:uid="{00000000-0005-0000-0000-000078030000}"/>
    <cellStyle name="Normal 40" xfId="699" xr:uid="{00000000-0005-0000-0000-000079030000}"/>
    <cellStyle name="Normal 40 2" xfId="700" xr:uid="{00000000-0005-0000-0000-00007A030000}"/>
    <cellStyle name="Normal 41" xfId="701" xr:uid="{00000000-0005-0000-0000-00007B030000}"/>
    <cellStyle name="Normal 41 2" xfId="702" xr:uid="{00000000-0005-0000-0000-00007C030000}"/>
    <cellStyle name="Normal 42" xfId="703" xr:uid="{00000000-0005-0000-0000-00007D030000}"/>
    <cellStyle name="Normal 42 2" xfId="704" xr:uid="{00000000-0005-0000-0000-00007E030000}"/>
    <cellStyle name="Normal 43" xfId="705" xr:uid="{00000000-0005-0000-0000-00007F030000}"/>
    <cellStyle name="Normal 43 2" xfId="706" xr:uid="{00000000-0005-0000-0000-000080030000}"/>
    <cellStyle name="Normal 44" xfId="707" xr:uid="{00000000-0005-0000-0000-000081030000}"/>
    <cellStyle name="Normal 44 2" xfId="708" xr:uid="{00000000-0005-0000-0000-000082030000}"/>
    <cellStyle name="Normal 45" xfId="709" xr:uid="{00000000-0005-0000-0000-000083030000}"/>
    <cellStyle name="Normal 45 2" xfId="710" xr:uid="{00000000-0005-0000-0000-000084030000}"/>
    <cellStyle name="Normal 46" xfId="711" xr:uid="{00000000-0005-0000-0000-000085030000}"/>
    <cellStyle name="Normal 46 2" xfId="712" xr:uid="{00000000-0005-0000-0000-000086030000}"/>
    <cellStyle name="Normal 47" xfId="713" xr:uid="{00000000-0005-0000-0000-000087030000}"/>
    <cellStyle name="Normal 47 2" xfId="714" xr:uid="{00000000-0005-0000-0000-000088030000}"/>
    <cellStyle name="Normal 48" xfId="715" xr:uid="{00000000-0005-0000-0000-000089030000}"/>
    <cellStyle name="Normal 48 2" xfId="716" xr:uid="{00000000-0005-0000-0000-00008A030000}"/>
    <cellStyle name="Normal 49" xfId="717" xr:uid="{00000000-0005-0000-0000-00008B030000}"/>
    <cellStyle name="Normal 49 2" xfId="718" xr:uid="{00000000-0005-0000-0000-00008C030000}"/>
    <cellStyle name="Normal 5" xfId="719" xr:uid="{00000000-0005-0000-0000-00008D030000}"/>
    <cellStyle name="Normal 50" xfId="720" xr:uid="{00000000-0005-0000-0000-00008E030000}"/>
    <cellStyle name="Normal 50 2" xfId="721" xr:uid="{00000000-0005-0000-0000-00008F030000}"/>
    <cellStyle name="Normal 51" xfId="722" xr:uid="{00000000-0005-0000-0000-000090030000}"/>
    <cellStyle name="Normal 51 2" xfId="723" xr:uid="{00000000-0005-0000-0000-000091030000}"/>
    <cellStyle name="Normal 52" xfId="724" xr:uid="{00000000-0005-0000-0000-000092030000}"/>
    <cellStyle name="Normal 52 2" xfId="725" xr:uid="{00000000-0005-0000-0000-000093030000}"/>
    <cellStyle name="Normal 53" xfId="726" xr:uid="{00000000-0005-0000-0000-000094030000}"/>
    <cellStyle name="Normal 53 2" xfId="727" xr:uid="{00000000-0005-0000-0000-000095030000}"/>
    <cellStyle name="Normal 54" xfId="728" xr:uid="{00000000-0005-0000-0000-000096030000}"/>
    <cellStyle name="Normal 54 2" xfId="729" xr:uid="{00000000-0005-0000-0000-000097030000}"/>
    <cellStyle name="Normal 55" xfId="730" xr:uid="{00000000-0005-0000-0000-000098030000}"/>
    <cellStyle name="Normal 55 2" xfId="731" xr:uid="{00000000-0005-0000-0000-000099030000}"/>
    <cellStyle name="Normal 56" xfId="732" xr:uid="{00000000-0005-0000-0000-00009A030000}"/>
    <cellStyle name="Normal 56 2" xfId="733" xr:uid="{00000000-0005-0000-0000-00009B030000}"/>
    <cellStyle name="Normal 57" xfId="734" xr:uid="{00000000-0005-0000-0000-00009C030000}"/>
    <cellStyle name="Normal 57 2" xfId="735" xr:uid="{00000000-0005-0000-0000-00009D030000}"/>
    <cellStyle name="Normal 58" xfId="736" xr:uid="{00000000-0005-0000-0000-00009E030000}"/>
    <cellStyle name="Normal 58 2" xfId="737" xr:uid="{00000000-0005-0000-0000-00009F030000}"/>
    <cellStyle name="Normal 59" xfId="738" xr:uid="{00000000-0005-0000-0000-0000A0030000}"/>
    <cellStyle name="Normal 59 2" xfId="739" xr:uid="{00000000-0005-0000-0000-0000A1030000}"/>
    <cellStyle name="Normal 6" xfId="740" xr:uid="{00000000-0005-0000-0000-0000A2030000}"/>
    <cellStyle name="Normal 6 2" xfId="741" xr:uid="{00000000-0005-0000-0000-0000A3030000}"/>
    <cellStyle name="Normal 60" xfId="742" xr:uid="{00000000-0005-0000-0000-0000A4030000}"/>
    <cellStyle name="Normal 60 2" xfId="743" xr:uid="{00000000-0005-0000-0000-0000A5030000}"/>
    <cellStyle name="Normal 61" xfId="744" xr:uid="{00000000-0005-0000-0000-0000A6030000}"/>
    <cellStyle name="Normal 61 2" xfId="745" xr:uid="{00000000-0005-0000-0000-0000A7030000}"/>
    <cellStyle name="Normal 62" xfId="746" xr:uid="{00000000-0005-0000-0000-0000A8030000}"/>
    <cellStyle name="Normal 62 2" xfId="747" xr:uid="{00000000-0005-0000-0000-0000A9030000}"/>
    <cellStyle name="Normal 63" xfId="748" xr:uid="{00000000-0005-0000-0000-0000AA030000}"/>
    <cellStyle name="Normal 63 2" xfId="749" xr:uid="{00000000-0005-0000-0000-0000AB030000}"/>
    <cellStyle name="Normal 64" xfId="750" xr:uid="{00000000-0005-0000-0000-0000AC030000}"/>
    <cellStyle name="Normal 64 2" xfId="751" xr:uid="{00000000-0005-0000-0000-0000AD030000}"/>
    <cellStyle name="Normal 65" xfId="752" xr:uid="{00000000-0005-0000-0000-0000AE030000}"/>
    <cellStyle name="Normal 65 2" xfId="753" xr:uid="{00000000-0005-0000-0000-0000AF030000}"/>
    <cellStyle name="Normal 66" xfId="754" xr:uid="{00000000-0005-0000-0000-0000B0030000}"/>
    <cellStyle name="Normal 66 2" xfId="755" xr:uid="{00000000-0005-0000-0000-0000B1030000}"/>
    <cellStyle name="Normal 67" xfId="756" xr:uid="{00000000-0005-0000-0000-0000B2030000}"/>
    <cellStyle name="Normal 67 2" xfId="757" xr:uid="{00000000-0005-0000-0000-0000B3030000}"/>
    <cellStyle name="Normal 68" xfId="758" xr:uid="{00000000-0005-0000-0000-0000B4030000}"/>
    <cellStyle name="Normal 68 2" xfId="759" xr:uid="{00000000-0005-0000-0000-0000B5030000}"/>
    <cellStyle name="Normal 69" xfId="760" xr:uid="{00000000-0005-0000-0000-0000B6030000}"/>
    <cellStyle name="Normal 69 2" xfId="761" xr:uid="{00000000-0005-0000-0000-0000B7030000}"/>
    <cellStyle name="Normal 7" xfId="762" xr:uid="{00000000-0005-0000-0000-0000B8030000}"/>
    <cellStyle name="Normal 7 2" xfId="763" xr:uid="{00000000-0005-0000-0000-0000B9030000}"/>
    <cellStyle name="Normal 7 3" xfId="764" xr:uid="{00000000-0005-0000-0000-0000BA030000}"/>
    <cellStyle name="Normal 7 4" xfId="765" xr:uid="{00000000-0005-0000-0000-0000BB030000}"/>
    <cellStyle name="Normal 7 5" xfId="766" xr:uid="{00000000-0005-0000-0000-0000BC030000}"/>
    <cellStyle name="Normal 7 6" xfId="1046" xr:uid="{54C89C00-9A7D-4BF8-ACE0-8409C303FB4B}"/>
    <cellStyle name="Normal 70" xfId="767" xr:uid="{00000000-0005-0000-0000-0000BD030000}"/>
    <cellStyle name="Normal 70 2" xfId="768" xr:uid="{00000000-0005-0000-0000-0000BE030000}"/>
    <cellStyle name="Normal 71" xfId="769" xr:uid="{00000000-0005-0000-0000-0000BF030000}"/>
    <cellStyle name="Normal 71 2" xfId="770" xr:uid="{00000000-0005-0000-0000-0000C0030000}"/>
    <cellStyle name="Normal 72" xfId="771" xr:uid="{00000000-0005-0000-0000-0000C1030000}"/>
    <cellStyle name="Normal 72 2" xfId="772" xr:uid="{00000000-0005-0000-0000-0000C2030000}"/>
    <cellStyle name="Normal 73" xfId="773" xr:uid="{00000000-0005-0000-0000-0000C3030000}"/>
    <cellStyle name="Normal 73 2" xfId="774" xr:uid="{00000000-0005-0000-0000-0000C4030000}"/>
    <cellStyle name="Normal 74" xfId="775" xr:uid="{00000000-0005-0000-0000-0000C5030000}"/>
    <cellStyle name="Normal 74 2" xfId="776" xr:uid="{00000000-0005-0000-0000-0000C6030000}"/>
    <cellStyle name="Normal 75" xfId="777" xr:uid="{00000000-0005-0000-0000-0000C7030000}"/>
    <cellStyle name="Normal 75 2" xfId="778" xr:uid="{00000000-0005-0000-0000-0000C8030000}"/>
    <cellStyle name="Normal 76" xfId="779" xr:uid="{00000000-0005-0000-0000-0000C9030000}"/>
    <cellStyle name="Normal 76 2" xfId="780" xr:uid="{00000000-0005-0000-0000-0000CA030000}"/>
    <cellStyle name="Normal 77" xfId="781" xr:uid="{00000000-0005-0000-0000-0000CB030000}"/>
    <cellStyle name="Normal 77 2" xfId="782" xr:uid="{00000000-0005-0000-0000-0000CC030000}"/>
    <cellStyle name="Normal 78" xfId="783" xr:uid="{00000000-0005-0000-0000-0000CD030000}"/>
    <cellStyle name="Normal 78 2" xfId="784" xr:uid="{00000000-0005-0000-0000-0000CE030000}"/>
    <cellStyle name="Normal 79" xfId="785" xr:uid="{00000000-0005-0000-0000-0000CF030000}"/>
    <cellStyle name="Normal 79 2" xfId="786" xr:uid="{00000000-0005-0000-0000-0000D0030000}"/>
    <cellStyle name="Normal 8" xfId="787" xr:uid="{00000000-0005-0000-0000-0000D1030000}"/>
    <cellStyle name="Normal 80" xfId="788" xr:uid="{00000000-0005-0000-0000-0000D2030000}"/>
    <cellStyle name="Normal 80 2" xfId="789" xr:uid="{00000000-0005-0000-0000-0000D3030000}"/>
    <cellStyle name="Normal 81" xfId="790" xr:uid="{00000000-0005-0000-0000-0000D4030000}"/>
    <cellStyle name="Normal 81 2" xfId="791" xr:uid="{00000000-0005-0000-0000-0000D5030000}"/>
    <cellStyle name="Normal 82" xfId="792" xr:uid="{00000000-0005-0000-0000-0000D6030000}"/>
    <cellStyle name="Normal 82 2" xfId="793" xr:uid="{00000000-0005-0000-0000-0000D7030000}"/>
    <cellStyle name="Normal 83" xfId="794" xr:uid="{00000000-0005-0000-0000-0000D8030000}"/>
    <cellStyle name="Normal 83 2" xfId="795" xr:uid="{00000000-0005-0000-0000-0000D9030000}"/>
    <cellStyle name="Normal 84" xfId="796" xr:uid="{00000000-0005-0000-0000-0000DA030000}"/>
    <cellStyle name="Normal 84 2" xfId="797" xr:uid="{00000000-0005-0000-0000-0000DB030000}"/>
    <cellStyle name="Normal 85" xfId="798" xr:uid="{00000000-0005-0000-0000-0000DC030000}"/>
    <cellStyle name="Normal 85 2" xfId="799" xr:uid="{00000000-0005-0000-0000-0000DD030000}"/>
    <cellStyle name="Normal 86" xfId="800" xr:uid="{00000000-0005-0000-0000-0000DE030000}"/>
    <cellStyle name="Normal 86 2" xfId="801" xr:uid="{00000000-0005-0000-0000-0000DF030000}"/>
    <cellStyle name="Normal 87" xfId="802" xr:uid="{00000000-0005-0000-0000-0000E0030000}"/>
    <cellStyle name="Normal 87 2" xfId="803" xr:uid="{00000000-0005-0000-0000-0000E1030000}"/>
    <cellStyle name="Normal 88" xfId="804" xr:uid="{00000000-0005-0000-0000-0000E2030000}"/>
    <cellStyle name="Normal 88 2" xfId="805" xr:uid="{00000000-0005-0000-0000-0000E3030000}"/>
    <cellStyle name="Normal 89" xfId="806" xr:uid="{00000000-0005-0000-0000-0000E4030000}"/>
    <cellStyle name="Normal 89 2" xfId="807" xr:uid="{00000000-0005-0000-0000-0000E5030000}"/>
    <cellStyle name="Normal 9" xfId="808" xr:uid="{00000000-0005-0000-0000-0000E6030000}"/>
    <cellStyle name="Normal 9 2" xfId="809" xr:uid="{00000000-0005-0000-0000-0000E7030000}"/>
    <cellStyle name="Normal 9 3" xfId="810" xr:uid="{00000000-0005-0000-0000-0000E8030000}"/>
    <cellStyle name="Normal 9 4" xfId="811" xr:uid="{00000000-0005-0000-0000-0000E9030000}"/>
    <cellStyle name="Normal 9 5" xfId="812" xr:uid="{00000000-0005-0000-0000-0000EA030000}"/>
    <cellStyle name="Normal 90" xfId="813" xr:uid="{00000000-0005-0000-0000-0000EB030000}"/>
    <cellStyle name="Normal 90 2" xfId="814" xr:uid="{00000000-0005-0000-0000-0000EC030000}"/>
    <cellStyle name="Normal 91" xfId="815" xr:uid="{00000000-0005-0000-0000-0000ED030000}"/>
    <cellStyle name="Normal 91 2" xfId="816" xr:uid="{00000000-0005-0000-0000-0000EE030000}"/>
    <cellStyle name="Normal 92" xfId="817" xr:uid="{00000000-0005-0000-0000-0000EF030000}"/>
    <cellStyle name="Normal 92 2" xfId="818" xr:uid="{00000000-0005-0000-0000-0000F0030000}"/>
    <cellStyle name="Normal 93" xfId="819" xr:uid="{00000000-0005-0000-0000-0000F1030000}"/>
    <cellStyle name="Normal 93 2" xfId="820" xr:uid="{00000000-0005-0000-0000-0000F2030000}"/>
    <cellStyle name="Normal 94" xfId="821" xr:uid="{00000000-0005-0000-0000-0000F3030000}"/>
    <cellStyle name="Normal 94 2" xfId="822" xr:uid="{00000000-0005-0000-0000-0000F4030000}"/>
    <cellStyle name="Normal 95" xfId="823" xr:uid="{00000000-0005-0000-0000-0000F5030000}"/>
    <cellStyle name="Normal 95 2" xfId="824" xr:uid="{00000000-0005-0000-0000-0000F6030000}"/>
    <cellStyle name="Normal 96" xfId="825" xr:uid="{00000000-0005-0000-0000-0000F7030000}"/>
    <cellStyle name="Normal 96 2" xfId="826" xr:uid="{00000000-0005-0000-0000-0000F8030000}"/>
    <cellStyle name="Normal 97" xfId="827" xr:uid="{00000000-0005-0000-0000-0000F9030000}"/>
    <cellStyle name="Normal 97 2" xfId="828" xr:uid="{00000000-0005-0000-0000-0000FA030000}"/>
    <cellStyle name="Normal 98" xfId="829" xr:uid="{00000000-0005-0000-0000-0000FB030000}"/>
    <cellStyle name="Normal 98 2" xfId="830" xr:uid="{00000000-0005-0000-0000-0000FC030000}"/>
    <cellStyle name="Normal 99" xfId="831" xr:uid="{00000000-0005-0000-0000-0000FD030000}"/>
    <cellStyle name="Normal 99 2" xfId="832" xr:uid="{00000000-0005-0000-0000-0000FE030000}"/>
    <cellStyle name="Note 2" xfId="833" xr:uid="{00000000-0005-0000-0000-0000FF030000}"/>
    <cellStyle name="Note 2 2" xfId="834" xr:uid="{00000000-0005-0000-0000-000000040000}"/>
    <cellStyle name="Note 2 3" xfId="835" xr:uid="{00000000-0005-0000-0000-000001040000}"/>
    <cellStyle name="Note 2 4" xfId="836" xr:uid="{00000000-0005-0000-0000-000002040000}"/>
    <cellStyle name="Note 3" xfId="837" xr:uid="{00000000-0005-0000-0000-000003040000}"/>
    <cellStyle name="Note 3 2" xfId="838" xr:uid="{00000000-0005-0000-0000-000004040000}"/>
    <cellStyle name="Note 4" xfId="839" xr:uid="{00000000-0005-0000-0000-000005040000}"/>
    <cellStyle name="Output 2" xfId="840" xr:uid="{00000000-0005-0000-0000-000006040000}"/>
    <cellStyle name="Sheet Title" xfId="841" xr:uid="{00000000-0005-0000-0000-000007040000}"/>
    <cellStyle name="Title 2" xfId="842" xr:uid="{00000000-0005-0000-0000-000008040000}"/>
    <cellStyle name="Total 2" xfId="843" xr:uid="{00000000-0005-0000-0000-000009040000}"/>
    <cellStyle name="Total 2 2" xfId="844" xr:uid="{00000000-0005-0000-0000-00000A040000}"/>
    <cellStyle name="Warning Text 2" xfId="845" xr:uid="{00000000-0005-0000-0000-00000B040000}"/>
    <cellStyle name="Warning Text 2 2" xfId="846" xr:uid="{00000000-0005-0000-0000-00000C040000}"/>
    <cellStyle name="Warning Text 2 2 2" xfId="847" xr:uid="{00000000-0005-0000-0000-00000D040000}"/>
    <cellStyle name="Warning Text 2 3" xfId="848" xr:uid="{00000000-0005-0000-0000-00000E040000}"/>
    <cellStyle name="Warning Text 2 3 2" xfId="849" xr:uid="{00000000-0005-0000-0000-00000F040000}"/>
    <cellStyle name="Warning Text 3" xfId="850" xr:uid="{00000000-0005-0000-0000-000010040000}"/>
    <cellStyle name="Warning Text 3 2" xfId="851" xr:uid="{00000000-0005-0000-0000-000011040000}"/>
    <cellStyle name="Warning Text 3 2 2" xfId="852" xr:uid="{00000000-0005-0000-0000-000012040000}"/>
    <cellStyle name="Warning Text 3 3" xfId="853" xr:uid="{00000000-0005-0000-0000-000013040000}"/>
    <cellStyle name="Warning Text 4" xfId="854" xr:uid="{00000000-0005-0000-0000-000014040000}"/>
    <cellStyle name="Warning Text 4 2" xfId="855" xr:uid="{00000000-0005-0000-0000-000015040000}"/>
  </cellStyles>
  <dxfs count="39">
    <dxf>
      <fill>
        <patternFill>
          <bgColor rgb="FFFFFFFF"/>
        </patternFill>
      </fill>
    </dxf>
    <dxf>
      <fill>
        <patternFill>
          <bgColor rgb="FFDCE6F1"/>
        </patternFill>
      </fill>
    </dxf>
    <dxf>
      <font>
        <b/>
        <i val="0"/>
        <color rgb="FFFF0000"/>
      </font>
      <fill>
        <patternFill>
          <bgColor rgb="FFFFFF00"/>
        </patternFill>
      </fill>
    </dxf>
    <dxf>
      <fill>
        <patternFill>
          <bgColor rgb="FFFFFFFF"/>
        </patternFill>
      </fill>
    </dxf>
    <dxf>
      <fill>
        <patternFill>
          <bgColor rgb="FFDCE6F1"/>
        </patternFill>
      </fill>
    </dxf>
    <dxf>
      <font>
        <color rgb="FF800000"/>
      </font>
      <fill>
        <patternFill>
          <bgColor rgb="FFFFFF99"/>
        </patternFill>
      </fill>
    </dxf>
    <dxf>
      <font>
        <color rgb="FF333333"/>
      </font>
      <fill>
        <patternFill>
          <bgColor rgb="FFFF0000"/>
        </patternFill>
      </fill>
    </dxf>
    <dxf>
      <font>
        <color rgb="FFCCFFCC"/>
      </font>
      <fill>
        <patternFill>
          <bgColor rgb="FF0080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lor rgb="FF9C5700"/>
      </font>
      <fill>
        <patternFill>
          <bgColor rgb="FFFFEB9C"/>
        </patternFill>
      </fill>
    </dxf>
    <dxf>
      <font>
        <condense val="0"/>
        <extend val="0"/>
        <color indexed="10"/>
      </font>
      <fill>
        <patternFill>
          <bgColor indexed="43"/>
        </patternFill>
      </fill>
    </dxf>
    <dxf>
      <fill>
        <patternFill>
          <bgColor rgb="FFFFFF00"/>
        </patternFill>
      </fill>
    </dxf>
    <dxf>
      <fill>
        <patternFill>
          <bgColor rgb="FFFFFF00"/>
        </patternFill>
      </fill>
    </dxf>
    <dxf>
      <font>
        <color theme="0"/>
      </font>
    </dxf>
    <dxf>
      <font>
        <color theme="0"/>
      </font>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rgb="FF000000"/>
        </right>
        <top/>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rgb="FF000000"/>
        </left>
        <right/>
        <top/>
        <bottom/>
      </border>
    </dxf>
    <dxf>
      <border outline="0">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left" textRotation="0" indent="0" justifyLastLine="0" shrinkToFit="0" readingOrder="0"/>
    </dxf>
    <dxf>
      <font>
        <b/>
        <strike val="0"/>
        <outline val="0"/>
        <shadow val="0"/>
        <u val="none"/>
        <vertAlign val="baseline"/>
        <sz val="10"/>
        <color rgb="FFFFFFFF"/>
        <name val="Arial"/>
        <family val="2"/>
        <scheme val="none"/>
      </font>
      <fill>
        <patternFill patternType="solid">
          <fgColor indexed="64"/>
          <bgColor rgb="FF4F81BD"/>
        </patternFill>
      </fill>
      <alignment horizontal="center" vertical="center" textRotation="0" wrapText="1" indent="0" justifyLastLine="0" shrinkToFit="0" readingOrder="0"/>
    </dxf>
  </dxfs>
  <tableStyles count="0" defaultTableStyle="TableStyleMedium2" defaultPivotStyle="PivotStyleLight16"/>
  <colors>
    <mruColors>
      <color rgb="FFFF0000"/>
      <color rgb="FFFFFF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90EDC5-3EFA-4035-9E22-362263C774F3}" name="Table2" displayName="Table2" ref="A2:M15" totalsRowShown="0" headerRowDxfId="38" dataDxfId="37" tableBorderDxfId="36">
  <sortState xmlns:xlrd2="http://schemas.microsoft.com/office/spreadsheetml/2017/richdata2" ref="A3:M11">
    <sortCondition ref="A3:A11"/>
  </sortState>
  <tableColumns count="13">
    <tableColumn id="1" xr3:uid="{A2087917-FB4C-4C71-AE17-CC5B0A4D8CA3}" name="Test ID" dataDxfId="35"/>
    <tableColumn id="2" xr3:uid="{C881D297-42E2-487A-B9EB-8CF6B3A637B0}" name="NIST ID" dataDxfId="34"/>
    <tableColumn id="3" xr3:uid="{302B692D-0A67-44D7-85ED-A0E2EF074155}" name="NIST Control Name" dataDxfId="33"/>
    <tableColumn id="4" xr3:uid="{A0296B8B-6051-41DD-BC73-DDF995AC869E}" name="Test Method" dataDxfId="32"/>
    <tableColumn id="5" xr3:uid="{6B21F0D7-8295-4CA6-84F3-833C8AEAA86B}" name="Description" dataDxfId="31"/>
    <tableColumn id="6" xr3:uid="{246E155A-6A99-4E71-B2B4-791B731CD2D5}" name="Test Procedures" dataDxfId="30"/>
    <tableColumn id="7" xr3:uid="{FAB94800-202E-4B06-A162-593B724DE6D4}" name="Expected Results" dataDxfId="29"/>
    <tableColumn id="8" xr3:uid="{6E68D1E5-E59D-4CE6-9DCF-FD905BFE7266}" name="Actual Results" dataDxfId="28"/>
    <tableColumn id="9" xr3:uid="{888D940D-AF64-40F8-8A52-21C21BDD59C4}" name="Status" dataDxfId="27"/>
    <tableColumn id="10" xr3:uid="{DF9F4653-C346-4F9D-A193-9B71BF6FBF22}" name="Notes/Evidence" dataDxfId="26"/>
    <tableColumn id="11" xr3:uid="{936FE8AD-1742-465D-AAC7-20A327220D59}" name="Criticality" dataDxfId="25"/>
    <tableColumn id="12" xr3:uid="{3C13FDDA-EBB8-4BE5-9AA7-CC818226F8C8}" name="Issue Code" dataDxfId="24" dataCellStyle="Normal 257"/>
    <tableColumn id="13" xr3:uid="{6ED07A2D-33E0-4793-A830-723FB79DBC52}" name="Issue Code Mapping (Select one to enter in column L)"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49"/>
  <sheetViews>
    <sheetView showGridLines="0" tabSelected="1" showRuler="0" zoomScaleNormal="100" workbookViewId="0"/>
  </sheetViews>
  <sheetFormatPr defaultColWidth="9.1796875" defaultRowHeight="12.5" x14ac:dyDescent="0.25"/>
  <cols>
    <col min="2" max="2" width="9.7265625" customWidth="1"/>
    <col min="3" max="3" width="108.1796875" customWidth="1"/>
  </cols>
  <sheetData>
    <row r="1" spans="1:3" ht="15.5" x14ac:dyDescent="0.35">
      <c r="A1" s="55" t="s">
        <v>0</v>
      </c>
      <c r="B1" s="56"/>
      <c r="C1" s="57"/>
    </row>
    <row r="2" spans="1:3" ht="15.5" x14ac:dyDescent="0.35">
      <c r="A2" s="16" t="s">
        <v>1</v>
      </c>
      <c r="B2" s="3"/>
      <c r="C2" s="184"/>
    </row>
    <row r="3" spans="1:3" x14ac:dyDescent="0.25">
      <c r="A3" s="17"/>
      <c r="B3" s="4"/>
      <c r="C3" s="185"/>
    </row>
    <row r="4" spans="1:3" x14ac:dyDescent="0.25">
      <c r="A4" s="17" t="s">
        <v>1545</v>
      </c>
      <c r="B4" s="4"/>
      <c r="C4" s="185"/>
    </row>
    <row r="5" spans="1:3" x14ac:dyDescent="0.25">
      <c r="A5" s="17" t="s">
        <v>4461</v>
      </c>
      <c r="B5" s="4"/>
      <c r="C5" s="185"/>
    </row>
    <row r="6" spans="1:3" x14ac:dyDescent="0.25">
      <c r="A6" s="17" t="s">
        <v>5553</v>
      </c>
      <c r="B6" s="4"/>
      <c r="C6" s="185"/>
    </row>
    <row r="7" spans="1:3" x14ac:dyDescent="0.25">
      <c r="A7" s="58"/>
      <c r="B7" s="59"/>
      <c r="C7" s="35"/>
    </row>
    <row r="8" spans="1:3" ht="18" customHeight="1" x14ac:dyDescent="0.25">
      <c r="A8" s="60" t="s">
        <v>2</v>
      </c>
      <c r="B8" s="61"/>
      <c r="C8" s="62"/>
    </row>
    <row r="9" spans="1:3" ht="12.75" customHeight="1" x14ac:dyDescent="0.25">
      <c r="A9" s="5" t="s">
        <v>3</v>
      </c>
      <c r="B9" s="6"/>
      <c r="C9" s="186"/>
    </row>
    <row r="10" spans="1:3" x14ac:dyDescent="0.25">
      <c r="A10" s="5" t="s">
        <v>4</v>
      </c>
      <c r="B10" s="6"/>
      <c r="C10" s="186"/>
    </row>
    <row r="11" spans="1:3" x14ac:dyDescent="0.25">
      <c r="A11" s="5" t="s">
        <v>5</v>
      </c>
      <c r="B11" s="6"/>
      <c r="C11" s="186"/>
    </row>
    <row r="12" spans="1:3" x14ac:dyDescent="0.25">
      <c r="A12" s="5" t="s">
        <v>6</v>
      </c>
      <c r="B12" s="6"/>
      <c r="C12" s="186"/>
    </row>
    <row r="13" spans="1:3" x14ac:dyDescent="0.25">
      <c r="A13" s="5" t="s">
        <v>7</v>
      </c>
      <c r="B13" s="6"/>
      <c r="C13" s="186"/>
    </row>
    <row r="14" spans="1:3" x14ac:dyDescent="0.25">
      <c r="A14" s="63"/>
      <c r="B14" s="64"/>
      <c r="C14" s="36"/>
    </row>
    <row r="16" spans="1:3" ht="13" x14ac:dyDescent="0.25">
      <c r="A16" s="65" t="s">
        <v>8</v>
      </c>
      <c r="B16" s="66"/>
      <c r="C16" s="66"/>
    </row>
    <row r="17" spans="1:16" ht="13" x14ac:dyDescent="0.25">
      <c r="A17" s="67" t="s">
        <v>9</v>
      </c>
      <c r="B17" s="68"/>
      <c r="C17" s="69"/>
    </row>
    <row r="18" spans="1:16" ht="13" x14ac:dyDescent="0.25">
      <c r="A18" s="67" t="s">
        <v>10</v>
      </c>
      <c r="B18" s="68"/>
      <c r="C18" s="69"/>
    </row>
    <row r="19" spans="1:16" ht="13" x14ac:dyDescent="0.25">
      <c r="A19" s="67" t="s">
        <v>11</v>
      </c>
      <c r="B19" s="68"/>
      <c r="C19" s="69"/>
    </row>
    <row r="20" spans="1:16" ht="13" x14ac:dyDescent="0.25">
      <c r="A20" s="67" t="s">
        <v>12</v>
      </c>
      <c r="B20" s="68"/>
      <c r="C20" s="70"/>
    </row>
    <row r="21" spans="1:16" ht="13" x14ac:dyDescent="0.25">
      <c r="A21" s="67" t="s">
        <v>13</v>
      </c>
      <c r="B21" s="68"/>
      <c r="C21" s="71"/>
    </row>
    <row r="22" spans="1:16" ht="13" x14ac:dyDescent="0.25">
      <c r="A22" s="67" t="s">
        <v>14</v>
      </c>
      <c r="B22" s="68"/>
      <c r="C22" s="69"/>
    </row>
    <row r="23" spans="1:16" ht="13" x14ac:dyDescent="0.25">
      <c r="A23" s="67" t="s">
        <v>15</v>
      </c>
      <c r="B23" s="68"/>
      <c r="C23" s="69"/>
    </row>
    <row r="24" spans="1:16" ht="13" x14ac:dyDescent="0.25">
      <c r="A24" s="67" t="s">
        <v>16</v>
      </c>
      <c r="B24" s="68"/>
      <c r="C24" s="69"/>
      <c r="P24" t="s">
        <v>17</v>
      </c>
    </row>
    <row r="25" spans="1:16" ht="13" x14ac:dyDescent="0.25">
      <c r="A25" s="67" t="s">
        <v>18</v>
      </c>
      <c r="B25" s="68"/>
      <c r="C25" s="69"/>
    </row>
    <row r="26" spans="1:16" ht="13" x14ac:dyDescent="0.25">
      <c r="A26" s="72" t="s">
        <v>19</v>
      </c>
      <c r="B26" s="68"/>
      <c r="C26" s="69"/>
    </row>
    <row r="27" spans="1:16" ht="13" x14ac:dyDescent="0.25">
      <c r="A27" s="72" t="s">
        <v>20</v>
      </c>
      <c r="B27" s="68"/>
      <c r="C27" s="69"/>
    </row>
    <row r="29" spans="1:16" ht="13" x14ac:dyDescent="0.25">
      <c r="A29" s="65" t="s">
        <v>21</v>
      </c>
      <c r="B29" s="66"/>
      <c r="C29" s="73"/>
    </row>
    <row r="30" spans="1:16" x14ac:dyDescent="0.25">
      <c r="A30" s="74"/>
      <c r="B30" s="75"/>
      <c r="C30" s="76"/>
    </row>
    <row r="31" spans="1:16" ht="13" x14ac:dyDescent="0.25">
      <c r="A31" s="77" t="s">
        <v>22</v>
      </c>
      <c r="B31" s="78"/>
      <c r="C31" s="79"/>
    </row>
    <row r="32" spans="1:16" ht="13" x14ac:dyDescent="0.25">
      <c r="A32" s="77" t="s">
        <v>23</v>
      </c>
      <c r="B32" s="78"/>
      <c r="C32" s="79"/>
    </row>
    <row r="33" spans="1:3" ht="12.75" customHeight="1" x14ac:dyDescent="0.25">
      <c r="A33" s="77" t="s">
        <v>24</v>
      </c>
      <c r="B33" s="78"/>
      <c r="C33" s="79"/>
    </row>
    <row r="34" spans="1:3" ht="12.75" customHeight="1" x14ac:dyDescent="0.25">
      <c r="A34" s="77" t="s">
        <v>25</v>
      </c>
      <c r="B34" s="80"/>
      <c r="C34" s="79"/>
    </row>
    <row r="35" spans="1:3" ht="13" x14ac:dyDescent="0.25">
      <c r="A35" s="77" t="s">
        <v>26</v>
      </c>
      <c r="B35" s="78"/>
      <c r="C35" s="79"/>
    </row>
    <row r="36" spans="1:3" x14ac:dyDescent="0.25">
      <c r="A36" s="74"/>
      <c r="B36" s="75"/>
      <c r="C36" s="76"/>
    </row>
    <row r="37" spans="1:3" ht="13" x14ac:dyDescent="0.25">
      <c r="A37" s="77" t="s">
        <v>22</v>
      </c>
      <c r="B37" s="78"/>
      <c r="C37" s="79"/>
    </row>
    <row r="38" spans="1:3" ht="13" x14ac:dyDescent="0.25">
      <c r="A38" s="77" t="s">
        <v>23</v>
      </c>
      <c r="B38" s="78"/>
      <c r="C38" s="79"/>
    </row>
    <row r="39" spans="1:3" ht="13" x14ac:dyDescent="0.25">
      <c r="A39" s="77" t="s">
        <v>24</v>
      </c>
      <c r="B39" s="78"/>
      <c r="C39" s="79"/>
    </row>
    <row r="40" spans="1:3" ht="13" x14ac:dyDescent="0.25">
      <c r="A40" s="77" t="s">
        <v>25</v>
      </c>
      <c r="B40" s="80"/>
      <c r="C40" s="79"/>
    </row>
    <row r="41" spans="1:3" ht="13" x14ac:dyDescent="0.25">
      <c r="A41" s="77" t="s">
        <v>26</v>
      </c>
      <c r="B41" s="78"/>
      <c r="C41" s="79"/>
    </row>
    <row r="43" spans="1:3" x14ac:dyDescent="0.25">
      <c r="A43" s="20" t="s">
        <v>27</v>
      </c>
    </row>
    <row r="44" spans="1:3" x14ac:dyDescent="0.25">
      <c r="A44" s="20" t="s">
        <v>28</v>
      </c>
    </row>
    <row r="45" spans="1:3" x14ac:dyDescent="0.25">
      <c r="A45" s="20" t="s">
        <v>29</v>
      </c>
    </row>
    <row r="47" spans="1:3" ht="12.75" customHeight="1" x14ac:dyDescent="0.35">
      <c r="A47" s="37" t="s">
        <v>30</v>
      </c>
      <c r="B47" s="30"/>
    </row>
    <row r="48" spans="1:3" ht="12.75" customHeight="1" x14ac:dyDescent="0.35">
      <c r="A48" s="37" t="s">
        <v>31</v>
      </c>
    </row>
    <row r="49" spans="1:1" ht="12.75" customHeight="1" x14ac:dyDescent="0.35">
      <c r="A49" s="37" t="s">
        <v>32</v>
      </c>
    </row>
  </sheetData>
  <sheetProtection sort="0" autoFilter="0"/>
  <phoneticPr fontId="4" type="noConversion"/>
  <dataValidations count="11">
    <dataValidation allowBlank="1" showInputMessage="1" showErrorMessage="1" prompt="Insert complete agency name" sqref="C17" xr:uid="{00000000-0002-0000-0000-000000000000}"/>
    <dataValidation allowBlank="1" showInputMessage="1" showErrorMessage="1" prompt="Insert complete agency code" sqref="C18" xr:uid="{00000000-0002-0000-0000-000001000000}"/>
    <dataValidation allowBlank="1" showInputMessage="1" showErrorMessage="1" prompt="Insert city, state and address or building number" sqref="C19" xr:uid="{00000000-0002-0000-0000-000002000000}"/>
    <dataValidation allowBlank="1" showInputMessage="1" showErrorMessage="1" prompt="Insert date testing occurred" sqref="C20" xr:uid="{00000000-0002-0000-0000-000003000000}"/>
    <dataValidation allowBlank="1" showInputMessage="1" showErrorMessage="1" prompt="Insert date of closing conference" sqref="C21" xr:uid="{00000000-0002-0000-0000-000004000000}"/>
    <dataValidation allowBlank="1" showInputMessage="1" showErrorMessage="1" prompt="Insert agency code(s) for all shared agencies" sqref="C22" xr:uid="{00000000-0002-0000-0000-000005000000}"/>
    <dataValidation allowBlank="1" showInputMessage="1" showErrorMessage="1" prompt="Insert device/host name" sqref="C24" xr:uid="{00000000-0002-0000-0000-000006000000}"/>
    <dataValidation allowBlank="1" showInputMessage="1" showErrorMessage="1" prompt="Insert operating system version (major and minor release/version)" sqref="C25" xr:uid="{00000000-0002-0000-0000-000007000000}"/>
    <dataValidation type="list" allowBlank="1" showInputMessage="1" showErrorMessage="1" prompt="Select logical network location of device" sqref="C26" xr:uid="{00000000-0002-0000-0000-000008000000}">
      <formula1>$A$47:$A$49</formula1>
    </dataValidation>
    <dataValidation allowBlank="1" showInputMessage="1" showErrorMessage="1" prompt="Insert device function" sqref="C27" xr:uid="{00000000-0002-0000-0000-000009000000}"/>
    <dataValidation allowBlank="1" showInputMessage="1" showErrorMessage="1" prompt="Insert tester name and organization" sqref="C23" xr:uid="{00000000-0002-0000-0000-00000A000000}"/>
  </dataValidations>
  <printOptions horizontalCentered="1"/>
  <pageMargins left="0.25" right="0.25" top="0.5" bottom="0.5" header="0.25" footer="0.25"/>
  <pageSetup orientation="landscape" horizontalDpi="1200" verticalDpi="1200"/>
  <headerFooter>
    <oddHeader>&amp;CIRS Office of Safeguards SCSEM</oddHead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1"/>
  <sheetViews>
    <sheetView showGridLines="0" showRuler="0" zoomScaleNormal="100" workbookViewId="0">
      <selection activeCell="H1" sqref="H1:I1048576"/>
    </sheetView>
  </sheetViews>
  <sheetFormatPr defaultColWidth="8.7265625" defaultRowHeight="12.5" x14ac:dyDescent="0.25"/>
  <cols>
    <col min="2" max="2" width="12" customWidth="1"/>
    <col min="3" max="3" width="10.7265625" bestFit="1" customWidth="1"/>
    <col min="4" max="4" width="12.453125" customWidth="1"/>
    <col min="5" max="5" width="10.453125" customWidth="1"/>
    <col min="6" max="6" width="13.453125" customWidth="1"/>
    <col min="7" max="7" width="11.1796875" customWidth="1"/>
    <col min="8" max="8" width="8.7265625" hidden="1" customWidth="1"/>
    <col min="9" max="9" width="6.7265625" hidden="1" customWidth="1"/>
    <col min="13" max="13" width="9.1796875" customWidth="1"/>
  </cols>
  <sheetData>
    <row r="1" spans="1:16" ht="13" x14ac:dyDescent="0.3">
      <c r="A1" s="81" t="s">
        <v>33</v>
      </c>
      <c r="B1" s="82"/>
      <c r="C1" s="82"/>
      <c r="D1" s="82"/>
      <c r="E1" s="82"/>
      <c r="F1" s="82"/>
      <c r="G1" s="82"/>
      <c r="H1" s="82"/>
      <c r="I1" s="82"/>
      <c r="J1" s="82"/>
      <c r="K1" s="82"/>
      <c r="L1" s="82"/>
      <c r="M1" s="82"/>
      <c r="N1" s="82"/>
      <c r="O1" s="82"/>
      <c r="P1" s="83"/>
    </row>
    <row r="2" spans="1:16" ht="18" customHeight="1" x14ac:dyDescent="0.25">
      <c r="A2" s="84" t="s">
        <v>34</v>
      </c>
      <c r="B2" s="85"/>
      <c r="C2" s="85"/>
      <c r="D2" s="85"/>
      <c r="E2" s="85"/>
      <c r="F2" s="85"/>
      <c r="G2" s="85"/>
      <c r="H2" s="85"/>
      <c r="I2" s="85"/>
      <c r="J2" s="85"/>
      <c r="K2" s="85"/>
      <c r="L2" s="85"/>
      <c r="M2" s="85"/>
      <c r="N2" s="85"/>
      <c r="O2" s="85"/>
      <c r="P2" s="86"/>
    </row>
    <row r="3" spans="1:16" ht="12.75" customHeight="1" x14ac:dyDescent="0.25">
      <c r="A3" s="29" t="s">
        <v>35</v>
      </c>
      <c r="B3" s="2"/>
      <c r="C3" s="2"/>
      <c r="D3" s="2"/>
      <c r="E3" s="2"/>
      <c r="F3" s="2"/>
      <c r="G3" s="2"/>
      <c r="H3" s="2"/>
      <c r="I3" s="2"/>
      <c r="J3" s="2"/>
      <c r="K3" s="2"/>
      <c r="L3" s="2"/>
      <c r="M3" s="2"/>
      <c r="N3" s="2"/>
      <c r="O3" s="2"/>
      <c r="P3" s="87"/>
    </row>
    <row r="4" spans="1:16" x14ac:dyDescent="0.25">
      <c r="A4" s="18"/>
      <c r="B4" s="2"/>
      <c r="C4" s="2"/>
      <c r="D4" s="2"/>
      <c r="E4" s="2"/>
      <c r="F4" s="2"/>
      <c r="G4" s="2"/>
      <c r="H4" s="2"/>
      <c r="I4" s="2"/>
      <c r="J4" s="2"/>
      <c r="K4" s="2"/>
      <c r="L4" s="2"/>
      <c r="M4" s="2"/>
      <c r="N4" s="2"/>
      <c r="O4" s="2"/>
      <c r="P4" s="87"/>
    </row>
    <row r="5" spans="1:16" x14ac:dyDescent="0.25">
      <c r="A5" s="18" t="s">
        <v>36</v>
      </c>
      <c r="B5" s="2"/>
      <c r="C5" s="2"/>
      <c r="D5" s="2"/>
      <c r="E5" s="2"/>
      <c r="F5" s="2"/>
      <c r="G5" s="2"/>
      <c r="H5" s="2"/>
      <c r="I5" s="2"/>
      <c r="J5" s="2"/>
      <c r="K5" s="2"/>
      <c r="L5" s="2"/>
      <c r="M5" s="2"/>
      <c r="N5" s="2"/>
      <c r="O5" s="2"/>
      <c r="P5" s="87"/>
    </row>
    <row r="6" spans="1:16" x14ac:dyDescent="0.25">
      <c r="A6" s="18" t="s">
        <v>37</v>
      </c>
      <c r="B6" s="2"/>
      <c r="C6" s="2"/>
      <c r="D6" s="2"/>
      <c r="E6" s="2"/>
      <c r="F6" s="2"/>
      <c r="G6" s="2"/>
      <c r="H6" s="2"/>
      <c r="I6" s="2"/>
      <c r="J6" s="2"/>
      <c r="K6" s="2"/>
      <c r="L6" s="2"/>
      <c r="M6" s="2"/>
      <c r="N6" s="2"/>
      <c r="O6" s="2"/>
      <c r="P6" s="87"/>
    </row>
    <row r="7" spans="1:16" x14ac:dyDescent="0.25">
      <c r="A7" s="88"/>
      <c r="B7" s="89"/>
      <c r="C7" s="89"/>
      <c r="D7" s="89"/>
      <c r="E7" s="89"/>
      <c r="F7" s="89"/>
      <c r="G7" s="89"/>
      <c r="H7" s="89"/>
      <c r="I7" s="89"/>
      <c r="J7" s="89"/>
      <c r="K7" s="89"/>
      <c r="L7" s="89"/>
      <c r="M7" s="89"/>
      <c r="N7" s="89"/>
      <c r="O7" s="89"/>
      <c r="P7" s="90"/>
    </row>
    <row r="8" spans="1:16" ht="12.75" customHeight="1" x14ac:dyDescent="0.25">
      <c r="A8" s="21"/>
      <c r="B8" s="22"/>
      <c r="C8" s="22"/>
      <c r="D8" s="22"/>
      <c r="E8" s="22"/>
      <c r="F8" s="22"/>
      <c r="G8" s="22"/>
      <c r="H8" s="22"/>
      <c r="I8" s="22"/>
      <c r="J8" s="22"/>
      <c r="K8" s="22"/>
      <c r="L8" s="22"/>
      <c r="M8" s="22"/>
      <c r="N8" s="22"/>
      <c r="O8" s="22"/>
      <c r="P8" s="23"/>
    </row>
    <row r="9" spans="1:16" ht="12.75" customHeight="1" x14ac:dyDescent="0.3">
      <c r="A9" s="91"/>
      <c r="B9" s="24" t="s">
        <v>38</v>
      </c>
      <c r="C9" s="25"/>
      <c r="D9" s="25"/>
      <c r="E9" s="25"/>
      <c r="F9" s="25"/>
      <c r="G9" s="26"/>
      <c r="P9" s="92"/>
    </row>
    <row r="10" spans="1:16" ht="12.75" customHeight="1" x14ac:dyDescent="0.3">
      <c r="A10" s="93" t="s">
        <v>39</v>
      </c>
      <c r="B10" s="94" t="s">
        <v>1546</v>
      </c>
      <c r="C10" s="94"/>
      <c r="D10" s="95"/>
      <c r="E10" s="95"/>
      <c r="F10" s="95"/>
      <c r="G10" s="116"/>
      <c r="K10" s="96" t="s">
        <v>40</v>
      </c>
      <c r="L10" s="97"/>
      <c r="M10" s="97"/>
      <c r="N10" s="97"/>
      <c r="O10" s="98"/>
      <c r="P10" s="92"/>
    </row>
    <row r="11" spans="1:16" ht="36" x14ac:dyDescent="0.25">
      <c r="A11" s="99"/>
      <c r="B11" s="100" t="s">
        <v>41</v>
      </c>
      <c r="C11" s="101" t="s">
        <v>42</v>
      </c>
      <c r="D11" s="101" t="s">
        <v>43</v>
      </c>
      <c r="E11" s="101" t="s">
        <v>44</v>
      </c>
      <c r="F11" s="101" t="s">
        <v>45</v>
      </c>
      <c r="G11" s="102" t="s">
        <v>46</v>
      </c>
      <c r="K11" s="103" t="s">
        <v>47</v>
      </c>
      <c r="L11" s="104"/>
      <c r="M11" s="105" t="s">
        <v>48</v>
      </c>
      <c r="N11" s="105" t="s">
        <v>49</v>
      </c>
      <c r="O11" s="106" t="s">
        <v>50</v>
      </c>
      <c r="P11" s="92"/>
    </row>
    <row r="12" spans="1:16" ht="12.75" customHeight="1" x14ac:dyDescent="0.3">
      <c r="A12" s="107"/>
      <c r="B12" s="108">
        <f>COUNTIF('Common System Test Cases'!I3:I15,"Pass")+COUNTIF('Test Cases Server 2025'!J3:J349,"Pass")</f>
        <v>0</v>
      </c>
      <c r="C12" s="109">
        <f>COUNTIF('Common System Test Cases'!I3:I15,"Fail")+COUNTIF('Test Cases Server 2025'!J3:J349,"Fail")</f>
        <v>0</v>
      </c>
      <c r="D12" s="110">
        <f>COUNTIF('Common System Test Cases'!I3:I15,"Info")+COUNTIF('Test Cases Server 2025'!J3:J349,"Info")</f>
        <v>0</v>
      </c>
      <c r="E12" s="108">
        <f>COUNTIF('Common System Test Cases'!I3:I15,"N/A")+COUNTIF('Test Cases Server 2025'!J3:J349,"N/A")</f>
        <v>0</v>
      </c>
      <c r="F12" s="108">
        <f>B12+C12</f>
        <v>0</v>
      </c>
      <c r="G12" s="111">
        <f>D24/100</f>
        <v>0</v>
      </c>
      <c r="K12" s="112" t="s">
        <v>51</v>
      </c>
      <c r="L12" s="113"/>
      <c r="M12" s="114">
        <f>COUNTA('Common System Test Cases'!I3:I15)+COUNTA('Test Cases Server 2025'!J3:J349)</f>
        <v>0</v>
      </c>
      <c r="N12" s="114">
        <f>O12-M12</f>
        <v>360</v>
      </c>
      <c r="O12" s="115">
        <f>COUNTA('Common System Test Cases'!A3:A15)+COUNTA('Test Cases Server 2025'!A3:A349)</f>
        <v>360</v>
      </c>
      <c r="P12" s="92"/>
    </row>
    <row r="13" spans="1:16" ht="12.75" customHeight="1" x14ac:dyDescent="0.3">
      <c r="A13" s="107"/>
      <c r="B13" s="27"/>
      <c r="K13" s="13"/>
      <c r="L13" s="13"/>
      <c r="M13" s="13"/>
      <c r="N13" s="13"/>
      <c r="O13" s="13"/>
      <c r="P13" s="92"/>
    </row>
    <row r="14" spans="1:16" ht="12.75" customHeight="1" x14ac:dyDescent="0.3">
      <c r="A14" s="107"/>
      <c r="B14" s="94" t="s">
        <v>52</v>
      </c>
      <c r="C14" s="95"/>
      <c r="D14" s="95"/>
      <c r="E14" s="95"/>
      <c r="F14" s="95"/>
      <c r="G14" s="116"/>
      <c r="K14" s="13"/>
      <c r="L14" s="13"/>
      <c r="M14" s="13"/>
      <c r="N14" s="13"/>
      <c r="O14" s="13"/>
      <c r="P14" s="92"/>
    </row>
    <row r="15" spans="1:16" ht="12.75" customHeight="1" x14ac:dyDescent="0.25">
      <c r="A15" s="38"/>
      <c r="B15" s="117" t="s">
        <v>53</v>
      </c>
      <c r="C15" s="117" t="s">
        <v>54</v>
      </c>
      <c r="D15" s="117" t="s">
        <v>55</v>
      </c>
      <c r="E15" s="117" t="s">
        <v>56</v>
      </c>
      <c r="F15" s="117" t="s">
        <v>44</v>
      </c>
      <c r="G15" s="117" t="s">
        <v>57</v>
      </c>
      <c r="H15" s="28" t="s">
        <v>58</v>
      </c>
      <c r="I15" s="28" t="s">
        <v>59</v>
      </c>
      <c r="K15" s="19"/>
      <c r="L15" s="19"/>
      <c r="M15" s="19"/>
      <c r="N15" s="19"/>
      <c r="O15" s="19"/>
      <c r="P15" s="92"/>
    </row>
    <row r="16" spans="1:16" ht="12.75" customHeight="1" x14ac:dyDescent="0.25">
      <c r="A16" s="38"/>
      <c r="B16" s="118">
        <v>8</v>
      </c>
      <c r="C16" s="119">
        <f>COUNTIF('Common System Test Cases'!$AA:$AA,$B16)+COUNTIF('Test Cases Server 2025'!$AA:$AA,$B16)</f>
        <v>0</v>
      </c>
      <c r="D16" s="120">
        <f>COUNTIFS('Common System Test Cases'!$AA:$AA,$B16,'Common System Test Cases'!$I:$I,D$15)+COUNTIFS('Test Cases Server 2025'!AB:AB,$B16,'Test Cases Server 2025'!$J:$J,D$15)</f>
        <v>0</v>
      </c>
      <c r="E16" s="120">
        <f>COUNTIFS('Common System Test Cases'!$AA:$AA,$B16,'Common System Test Cases'!$I:$I,E$15)+COUNTIFS('Test Cases Server 2025'!AC:AC,$B16,'Test Cases Server 2025'!$J:$J,E$15)</f>
        <v>0</v>
      </c>
      <c r="F16" s="120">
        <f>COUNTIFS('Common System Test Cases'!$AA:$AA,$B16,'Common System Test Cases'!$I:$I,F$15)+COUNTIFS('Test Cases Server 2025'!AD:AD,$B16,'Test Cases Server 2025'!$J:$J,F$15)</f>
        <v>0</v>
      </c>
      <c r="G16" s="121">
        <v>1500</v>
      </c>
      <c r="H16">
        <f t="shared" ref="H16:H23" si="0">(C16-F16)*(G16)</f>
        <v>0</v>
      </c>
      <c r="I16">
        <f t="shared" ref="I16:I23" si="1">D16*G16</f>
        <v>0</v>
      </c>
      <c r="P16" s="92"/>
    </row>
    <row r="17" spans="1:16" ht="12.75" customHeight="1" x14ac:dyDescent="0.25">
      <c r="A17" s="38"/>
      <c r="B17" s="118">
        <v>7</v>
      </c>
      <c r="C17" s="119">
        <f>COUNTIF('Common System Test Cases'!$AA:$AA,$B17)+COUNTIF('Test Cases Server 2025'!$AA:$AA,$B17)</f>
        <v>3</v>
      </c>
      <c r="D17" s="120">
        <f>COUNTIFS('Common System Test Cases'!$AA:$AA,$B17,'Common System Test Cases'!$I:$I,D$15)+COUNTIFS('Test Cases Server 2025'!AB:AB,$B17,'Test Cases Server 2025'!$J:$J,D$15)</f>
        <v>0</v>
      </c>
      <c r="E17" s="120">
        <f>COUNTIFS('Common System Test Cases'!$AA:$AA,$B17,'Common System Test Cases'!$I:$I,E$15)+COUNTIFS('Test Cases Server 2025'!AC:AC,$B17,'Test Cases Server 2025'!$J:$J,E$15)</f>
        <v>0</v>
      </c>
      <c r="F17" s="120">
        <f>COUNTIFS('Common System Test Cases'!$AA:$AA,$B17,'Common System Test Cases'!$I:$I,F$15)+COUNTIFS('Test Cases Server 2025'!AD:AD,$B17,'Test Cases Server 2025'!$J:$J,F$15)</f>
        <v>0</v>
      </c>
      <c r="G17" s="121">
        <v>750</v>
      </c>
      <c r="H17">
        <f t="shared" si="0"/>
        <v>2250</v>
      </c>
      <c r="I17">
        <f t="shared" si="1"/>
        <v>0</v>
      </c>
      <c r="P17" s="92"/>
    </row>
    <row r="18" spans="1:16" ht="12.75" customHeight="1" x14ac:dyDescent="0.25">
      <c r="A18" s="38"/>
      <c r="B18" s="118">
        <v>6</v>
      </c>
      <c r="C18" s="119">
        <f>COUNTIF('Common System Test Cases'!$AA:$AA,$B18)+COUNTIF('Test Cases Server 2025'!$AA:$AA,$B18)</f>
        <v>24</v>
      </c>
      <c r="D18" s="120">
        <f>COUNTIFS('Common System Test Cases'!$AA:$AA,$B18,'Common System Test Cases'!$I:$I,D$15)+COUNTIFS('Test Cases Server 2025'!AB:AB,$B18,'Test Cases Server 2025'!$J:$J,D$15)</f>
        <v>0</v>
      </c>
      <c r="E18" s="120">
        <f>COUNTIFS('Common System Test Cases'!$AA:$AA,$B18,'Common System Test Cases'!$I:$I,E$15)+COUNTIFS('Test Cases Server 2025'!AC:AC,$B18,'Test Cases Server 2025'!$J:$J,E$15)</f>
        <v>0</v>
      </c>
      <c r="F18" s="120">
        <f>COUNTIFS('Common System Test Cases'!$AA:$AA,$B18,'Common System Test Cases'!$I:$I,F$15)+COUNTIFS('Test Cases Server 2025'!AD:AD,$B18,'Test Cases Server 2025'!$J:$J,F$15)</f>
        <v>0</v>
      </c>
      <c r="G18" s="121">
        <v>100</v>
      </c>
      <c r="H18">
        <f t="shared" si="0"/>
        <v>2400</v>
      </c>
      <c r="I18">
        <f t="shared" si="1"/>
        <v>0</v>
      </c>
      <c r="P18" s="92"/>
    </row>
    <row r="19" spans="1:16" ht="12.75" customHeight="1" x14ac:dyDescent="0.25">
      <c r="A19" s="38"/>
      <c r="B19" s="118">
        <v>5</v>
      </c>
      <c r="C19" s="119">
        <f>COUNTIF('Common System Test Cases'!$AA:$AA,$B19)+COUNTIF('Test Cases Server 2025'!$AA:$AA,$B19)</f>
        <v>219</v>
      </c>
      <c r="D19" s="120">
        <f>COUNTIFS('Common System Test Cases'!$AA:$AA,$B19,'Common System Test Cases'!$I:$I,D$15)+COUNTIFS('Test Cases Server 2025'!AB:AB,$B19,'Test Cases Server 2025'!$J:$J,D$15)</f>
        <v>0</v>
      </c>
      <c r="E19" s="120">
        <f>COUNTIFS('Common System Test Cases'!$AA:$AA,$B19,'Common System Test Cases'!$I:$I,E$15)+COUNTIFS('Test Cases Server 2025'!AC:AC,$B19,'Test Cases Server 2025'!$J:$J,E$15)</f>
        <v>0</v>
      </c>
      <c r="F19" s="120">
        <f>COUNTIFS('Common System Test Cases'!$AA:$AA,$B19,'Common System Test Cases'!$I:$I,F$15)+COUNTIFS('Test Cases Server 2025'!AD:AD,$B19,'Test Cases Server 2025'!$J:$J,F$15)</f>
        <v>0</v>
      </c>
      <c r="G19" s="121">
        <v>50</v>
      </c>
      <c r="H19">
        <f t="shared" si="0"/>
        <v>10950</v>
      </c>
      <c r="I19">
        <f t="shared" si="1"/>
        <v>0</v>
      </c>
      <c r="P19" s="92"/>
    </row>
    <row r="20" spans="1:16" ht="12.75" customHeight="1" x14ac:dyDescent="0.25">
      <c r="A20" s="38"/>
      <c r="B20" s="118">
        <v>4</v>
      </c>
      <c r="C20" s="119">
        <f>COUNTIF('Common System Test Cases'!$AA:$AA,$B20)+COUNTIF('Test Cases Server 2025'!$AA:$AA,$B20)</f>
        <v>63</v>
      </c>
      <c r="D20" s="120">
        <f>COUNTIFS('Common System Test Cases'!$AA:$AA,$B20,'Common System Test Cases'!$I:$I,D$15)+COUNTIFS('Test Cases Server 2025'!AB:AB,$B20,'Test Cases Server 2025'!$J:$J,D$15)</f>
        <v>0</v>
      </c>
      <c r="E20" s="120">
        <f>COUNTIFS('Common System Test Cases'!$AA:$AA,$B20,'Common System Test Cases'!$I:$I,E$15)+COUNTIFS('Test Cases Server 2025'!AC:AC,$B20,'Test Cases Server 2025'!$J:$J,E$15)</f>
        <v>0</v>
      </c>
      <c r="F20" s="120">
        <f>COUNTIFS('Common System Test Cases'!$AA:$AA,$B20,'Common System Test Cases'!$I:$I,F$15)+COUNTIFS('Test Cases Server 2025'!AD:AD,$B20,'Test Cases Server 2025'!$J:$J,F$15)</f>
        <v>0</v>
      </c>
      <c r="G20" s="121">
        <v>10</v>
      </c>
      <c r="H20">
        <f t="shared" si="0"/>
        <v>630</v>
      </c>
      <c r="I20">
        <f t="shared" si="1"/>
        <v>0</v>
      </c>
      <c r="P20" s="92"/>
    </row>
    <row r="21" spans="1:16" ht="12.75" customHeight="1" x14ac:dyDescent="0.25">
      <c r="A21" s="38"/>
      <c r="B21" s="118">
        <v>3</v>
      </c>
      <c r="C21" s="119">
        <f>COUNTIF('Common System Test Cases'!$AA:$AA,$B21)+COUNTIF('Test Cases Server 2025'!$AA:$AA,$B21)</f>
        <v>29</v>
      </c>
      <c r="D21" s="120">
        <f>COUNTIFS('Common System Test Cases'!$AA:$AA,$B21,'Common System Test Cases'!$I:$I,D$15)+COUNTIFS('Test Cases Server 2025'!AB:AB,$B21,'Test Cases Server 2025'!$J:$J,D$15)</f>
        <v>0</v>
      </c>
      <c r="E21" s="120">
        <f>COUNTIFS('Common System Test Cases'!$AA:$AA,$B21,'Common System Test Cases'!$I:$I,E$15)+COUNTIFS('Test Cases Server 2025'!AC:AC,$B21,'Test Cases Server 2025'!$J:$J,E$15)</f>
        <v>0</v>
      </c>
      <c r="F21" s="120">
        <f>COUNTIFS('Common System Test Cases'!$AA:$AA,$B21,'Common System Test Cases'!$I:$I,F$15)+COUNTIFS('Test Cases Server 2025'!AD:AD,$B21,'Test Cases Server 2025'!$J:$J,F$15)</f>
        <v>0</v>
      </c>
      <c r="G21" s="121">
        <v>5</v>
      </c>
      <c r="H21">
        <f t="shared" si="0"/>
        <v>145</v>
      </c>
      <c r="I21">
        <f t="shared" si="1"/>
        <v>0</v>
      </c>
      <c r="P21" s="92"/>
    </row>
    <row r="22" spans="1:16" ht="12.75" customHeight="1" x14ac:dyDescent="0.25">
      <c r="A22" s="38"/>
      <c r="B22" s="118">
        <v>2</v>
      </c>
      <c r="C22" s="119">
        <f>COUNTIF('Common System Test Cases'!$AA:$AA,$B22)+COUNTIF('Test Cases Server 2025'!$AA:$AA,$B22)</f>
        <v>12</v>
      </c>
      <c r="D22" s="120">
        <f>COUNTIFS('Common System Test Cases'!$AA:$AA,$B22,'Common System Test Cases'!$I:$I,D$15)+COUNTIFS('Test Cases Server 2025'!AB:AB,$B22,'Test Cases Server 2025'!$J:$J,D$15)</f>
        <v>0</v>
      </c>
      <c r="E22" s="120">
        <f>COUNTIFS('Common System Test Cases'!$AA:$AA,$B22,'Common System Test Cases'!$I:$I,E$15)+COUNTIFS('Test Cases Server 2025'!AC:AC,$B22,'Test Cases Server 2025'!$J:$J,E$15)</f>
        <v>0</v>
      </c>
      <c r="F22" s="120">
        <f>COUNTIFS('Common System Test Cases'!$AA:$AA,$B22,'Common System Test Cases'!$I:$I,F$15)+COUNTIFS('Test Cases Server 2025'!AD:AD,$B22,'Test Cases Server 2025'!$J:$J,F$15)</f>
        <v>0</v>
      </c>
      <c r="G22" s="121">
        <v>2</v>
      </c>
      <c r="H22">
        <f t="shared" si="0"/>
        <v>24</v>
      </c>
      <c r="I22">
        <f t="shared" si="1"/>
        <v>0</v>
      </c>
      <c r="P22" s="92"/>
    </row>
    <row r="23" spans="1:16" ht="12.75" customHeight="1" x14ac:dyDescent="0.25">
      <c r="A23" s="38"/>
      <c r="B23" s="118">
        <v>1</v>
      </c>
      <c r="C23" s="119">
        <f>COUNTIF('Test Cases Server 2025'!AA:AA,1)</f>
        <v>0</v>
      </c>
      <c r="D23" s="120">
        <f>COUNTIFS('Common System Test Cases'!$AA:$AA,$B23,'Common System Test Cases'!$I:$I,D$15)+COUNTIFS('Test Cases Server 2025'!AB:AB,$B23,'Test Cases Server 2025'!$J:$J,D$15)</f>
        <v>0</v>
      </c>
      <c r="E23" s="120">
        <f>COUNTIFS('Common System Test Cases'!$AA:$AA,$B23,'Common System Test Cases'!$I:$I,E$15)+COUNTIFS('Test Cases Server 2025'!AC:AC,$B23,'Test Cases Server 2025'!$J:$J,E$15)</f>
        <v>0</v>
      </c>
      <c r="F23" s="120">
        <f>COUNTIFS('Common System Test Cases'!$AA:$AA,$B23,'Common System Test Cases'!$I:$I,F$15)+COUNTIFS('Test Cases Server 2025'!AD:AD,$B23,'Test Cases Server 2025'!$J:$J,F$15)</f>
        <v>0</v>
      </c>
      <c r="G23" s="121">
        <v>1</v>
      </c>
      <c r="H23">
        <f t="shared" si="0"/>
        <v>0</v>
      </c>
      <c r="I23">
        <f t="shared" si="1"/>
        <v>0</v>
      </c>
      <c r="P23" s="92"/>
    </row>
    <row r="24" spans="1:16" ht="36" hidden="1" customHeight="1" x14ac:dyDescent="0.25">
      <c r="A24" s="38"/>
      <c r="B24" s="122" t="s">
        <v>60</v>
      </c>
      <c r="C24" s="119"/>
      <c r="D24" s="120">
        <f>SUM(I16:I23)/SUM(H16:H23)*100</f>
        <v>0</v>
      </c>
      <c r="P24" s="92"/>
    </row>
    <row r="25" spans="1:16" ht="12.75" customHeight="1" x14ac:dyDescent="0.25">
      <c r="A25" s="123"/>
      <c r="B25" s="124"/>
      <c r="C25" s="124"/>
      <c r="D25" s="124"/>
      <c r="E25" s="124"/>
      <c r="F25" s="124"/>
      <c r="G25" s="124"/>
      <c r="H25" s="124"/>
      <c r="I25" s="124"/>
      <c r="J25" s="124"/>
      <c r="K25" s="125"/>
      <c r="L25" s="125"/>
      <c r="M25" s="125"/>
      <c r="N25" s="125"/>
      <c r="O25" s="125"/>
      <c r="P25" s="126"/>
    </row>
    <row r="26" spans="1:16" ht="14.25" customHeight="1" x14ac:dyDescent="0.25"/>
    <row r="27" spans="1:16" ht="13.5" customHeight="1" x14ac:dyDescent="0.3">
      <c r="A27" s="40">
        <f>D12+N12</f>
        <v>360</v>
      </c>
      <c r="B27" s="41" t="str">
        <f>IF(OR(D12&lt;&gt;0, N12&lt;&gt;0), "WARNING: THERE IS AT LEAST ONE TEST CASE WITH AN 'INFO' OR BLANK STATUS (SEE ABOVE)", "")</f>
        <v>WARNING: THERE IS AT LEAST ONE TEST CASE WITH AN 'INFO' OR BLANK STATUS (SEE ABOVE)</v>
      </c>
    </row>
    <row r="28" spans="1:16" ht="12.75" customHeight="1" x14ac:dyDescent="0.25">
      <c r="B28" s="39"/>
    </row>
    <row r="29" spans="1:16" ht="12.75" customHeight="1" x14ac:dyDescent="0.3">
      <c r="A29" s="40">
        <f>SUMPRODUCT(--ISERROR('Test Cases Server 2025'!#REF!))</f>
        <v>1</v>
      </c>
      <c r="B29" s="41" t="str">
        <f>IF(OR(ISERROR(SUM('Common System Test Cases'!AA3:AA15)),(ISERROR(SUM('Test Cases Server 2025'!AA3:AA349)))),"WARNING: THERE IS AT LEAST ONE TEST CASE WITH MULTIPLE OR INVALID ISSUE CODES (SEE TEST CASES TABS)","")</f>
        <v>WARNING: THERE IS AT LEAST ONE TEST CASE WITH MULTIPLE OR INVALID ISSUE CODES (SEE TEST CASES TABS)</v>
      </c>
    </row>
    <row r="30" spans="1:16" ht="12.75" customHeight="1" x14ac:dyDescent="0.25"/>
    <row r="31" spans="1:16" ht="12.75" customHeight="1" x14ac:dyDescent="0.25"/>
    <row r="32" spans="1:16" ht="12.75" customHeight="1" x14ac:dyDescent="0.25"/>
    <row r="33" ht="12.75" customHeight="1" x14ac:dyDescent="0.25"/>
    <row r="34" ht="12.75" customHeight="1" x14ac:dyDescent="0.25"/>
    <row r="39" ht="12.75" customHeight="1" x14ac:dyDescent="0.25"/>
    <row r="40" ht="12.75" customHeight="1" x14ac:dyDescent="0.25"/>
    <row r="41" ht="12.75" customHeight="1" x14ac:dyDescent="0.25"/>
  </sheetData>
  <sheetProtection sort="0" autoFilter="0"/>
  <conditionalFormatting sqref="B27">
    <cfRule type="expression" dxfId="22" priority="2" stopIfTrue="1">
      <formula>$A$27=0</formula>
    </cfRule>
  </conditionalFormatting>
  <conditionalFormatting sqref="B29">
    <cfRule type="expression" dxfId="21" priority="1" stopIfTrue="1">
      <formula>$A$29=0</formula>
    </cfRule>
  </conditionalFormatting>
  <conditionalFormatting sqref="D12">
    <cfRule type="cellIs" dxfId="20" priority="5" stopIfTrue="1" operator="greaterThan">
      <formula>0</formula>
    </cfRule>
  </conditionalFormatting>
  <conditionalFormatting sqref="N12">
    <cfRule type="cellIs" dxfId="19" priority="3" stopIfTrue="1" operator="greaterThan">
      <formula>0</formula>
    </cfRule>
    <cfRule type="cellIs" dxfId="18" priority="4" stopIfTrue="1" operator="lessThan">
      <formula>0</formula>
    </cfRule>
  </conditionalFormatting>
  <printOptions horizontalCentered="1"/>
  <pageMargins left="0.25" right="0.25" top="0.5" bottom="0.5" header="0.25" footer="0.25"/>
  <pageSetup orientation="landscape" horizontalDpi="1200" verticalDpi="1200" r:id="rId1"/>
  <headerFooter>
    <oddHeader>&amp;CIRS Office of Safeguards SCSEM</oddHead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N60"/>
  <sheetViews>
    <sheetView showGridLines="0" showRuler="0" zoomScaleNormal="100" workbookViewId="0">
      <pane ySplit="1" topLeftCell="A2" activePane="bottomLeft" state="frozen"/>
      <selection pane="bottomLeft"/>
    </sheetView>
  </sheetViews>
  <sheetFormatPr defaultColWidth="9.1796875" defaultRowHeight="12.5" x14ac:dyDescent="0.25"/>
  <cols>
    <col min="14" max="14" width="13.453125" customWidth="1"/>
  </cols>
  <sheetData>
    <row r="1" spans="1:14" ht="13" x14ac:dyDescent="0.3">
      <c r="A1" s="81" t="s">
        <v>61</v>
      </c>
      <c r="B1" s="82"/>
      <c r="C1" s="82"/>
      <c r="D1" s="82"/>
      <c r="E1" s="82"/>
      <c r="F1" s="82"/>
      <c r="G1" s="82"/>
      <c r="H1" s="82"/>
      <c r="I1" s="82"/>
      <c r="J1" s="82"/>
      <c r="K1" s="82"/>
      <c r="L1" s="82"/>
      <c r="M1" s="82"/>
      <c r="N1" s="83"/>
    </row>
    <row r="2" spans="1:14" ht="12.75" customHeight="1" x14ac:dyDescent="0.25">
      <c r="A2" s="127" t="s">
        <v>62</v>
      </c>
      <c r="B2" s="128"/>
      <c r="C2" s="128"/>
      <c r="D2" s="128"/>
      <c r="E2" s="128"/>
      <c r="F2" s="128"/>
      <c r="G2" s="128"/>
      <c r="H2" s="128"/>
      <c r="I2" s="128"/>
      <c r="J2" s="128"/>
      <c r="K2" s="128"/>
      <c r="L2" s="128"/>
      <c r="M2" s="128"/>
      <c r="N2" s="129"/>
    </row>
    <row r="3" spans="1:14" s="7" customFormat="1" ht="12.75" customHeight="1" x14ac:dyDescent="0.25">
      <c r="A3" s="130" t="s">
        <v>63</v>
      </c>
      <c r="B3" s="131"/>
      <c r="C3" s="131"/>
      <c r="D3" s="131"/>
      <c r="E3" s="131"/>
      <c r="F3" s="131"/>
      <c r="G3" s="131"/>
      <c r="H3" s="131"/>
      <c r="I3" s="131"/>
      <c r="J3" s="131"/>
      <c r="K3" s="131"/>
      <c r="L3" s="131"/>
      <c r="M3" s="131"/>
      <c r="N3" s="132"/>
    </row>
    <row r="4" spans="1:14" s="7" customFormat="1" x14ac:dyDescent="0.25">
      <c r="A4" s="1" t="s">
        <v>3977</v>
      </c>
      <c r="B4" s="8"/>
      <c r="C4" s="8"/>
      <c r="D4" s="8"/>
      <c r="E4" s="8"/>
      <c r="F4" s="8"/>
      <c r="G4" s="8"/>
      <c r="H4" s="8"/>
      <c r="I4" s="8"/>
      <c r="J4" s="8"/>
      <c r="K4" s="8"/>
      <c r="L4" s="8"/>
      <c r="M4" s="8"/>
      <c r="N4" s="133"/>
    </row>
    <row r="5" spans="1:14" s="7" customFormat="1" x14ac:dyDescent="0.25">
      <c r="A5" s="1"/>
      <c r="B5" s="8"/>
      <c r="C5" s="8"/>
      <c r="D5" s="8"/>
      <c r="E5" s="8"/>
      <c r="F5" s="8"/>
      <c r="G5" s="8"/>
      <c r="H5" s="8"/>
      <c r="I5" s="8"/>
      <c r="J5" s="8"/>
      <c r="K5" s="8"/>
      <c r="L5" s="8"/>
      <c r="M5" s="8"/>
      <c r="N5" s="133"/>
    </row>
    <row r="6" spans="1:14" s="7" customFormat="1" x14ac:dyDescent="0.25">
      <c r="A6" s="1"/>
      <c r="B6" s="8"/>
      <c r="C6" s="8"/>
      <c r="D6" s="8"/>
      <c r="E6" s="8"/>
      <c r="F6" s="8"/>
      <c r="G6" s="8"/>
      <c r="H6" s="8"/>
      <c r="I6" s="8"/>
      <c r="J6" s="8"/>
      <c r="K6" s="8"/>
      <c r="L6" s="8"/>
      <c r="M6" s="8"/>
      <c r="N6" s="133"/>
    </row>
    <row r="7" spans="1:14" s="7" customFormat="1" x14ac:dyDescent="0.25">
      <c r="A7" s="1" t="s">
        <v>64</v>
      </c>
      <c r="B7" s="8"/>
      <c r="C7" s="8"/>
      <c r="D7" s="8"/>
      <c r="E7" s="8"/>
      <c r="F7" s="8"/>
      <c r="G7" s="8"/>
      <c r="H7" s="8"/>
      <c r="I7" s="8"/>
      <c r="J7" s="8"/>
      <c r="K7" s="8"/>
      <c r="L7" s="8"/>
      <c r="M7" s="8"/>
      <c r="N7" s="133"/>
    </row>
    <row r="8" spans="1:14" s="7" customFormat="1" x14ac:dyDescent="0.25">
      <c r="A8" s="1" t="s">
        <v>65</v>
      </c>
      <c r="B8" s="8"/>
      <c r="C8" s="8"/>
      <c r="D8" s="8"/>
      <c r="E8" s="8"/>
      <c r="F8" s="8"/>
      <c r="G8" s="8"/>
      <c r="H8" s="8"/>
      <c r="I8" s="8"/>
      <c r="J8" s="8"/>
      <c r="K8" s="8"/>
      <c r="L8" s="8"/>
      <c r="M8" s="8"/>
      <c r="N8" s="133"/>
    </row>
    <row r="9" spans="1:14" s="7" customFormat="1" ht="21" customHeight="1" x14ac:dyDescent="0.25">
      <c r="A9" s="1" t="s">
        <v>66</v>
      </c>
      <c r="B9" s="8"/>
      <c r="C9" s="8"/>
      <c r="D9" s="8"/>
      <c r="E9" s="8"/>
      <c r="F9" s="8"/>
      <c r="G9" s="8"/>
      <c r="H9" s="8"/>
      <c r="I9" s="8"/>
      <c r="J9" s="8"/>
      <c r="K9" s="8"/>
      <c r="L9" s="8"/>
      <c r="M9" s="8"/>
      <c r="N9" s="133"/>
    </row>
    <row r="10" spans="1:14" s="30" customFormat="1" ht="12.75" customHeight="1" x14ac:dyDescent="0.25">
      <c r="A10" s="127" t="s">
        <v>67</v>
      </c>
      <c r="B10" s="128"/>
      <c r="C10" s="128"/>
      <c r="D10" s="128"/>
      <c r="E10" s="128"/>
      <c r="F10" s="128"/>
      <c r="G10" s="128"/>
      <c r="H10" s="128"/>
      <c r="I10" s="128"/>
      <c r="J10" s="128"/>
      <c r="K10" s="128"/>
      <c r="L10" s="128"/>
      <c r="M10" s="128"/>
      <c r="N10" s="129"/>
    </row>
    <row r="11" spans="1:14" s="30" customFormat="1" ht="12.75" customHeight="1" x14ac:dyDescent="0.25">
      <c r="A11" s="134" t="s">
        <v>68</v>
      </c>
      <c r="B11" s="135"/>
      <c r="C11" s="136"/>
      <c r="D11" s="137" t="s">
        <v>69</v>
      </c>
      <c r="E11" s="138"/>
      <c r="F11" s="138"/>
      <c r="G11" s="138"/>
      <c r="H11" s="138"/>
      <c r="I11" s="138"/>
      <c r="J11" s="138"/>
      <c r="K11" s="138"/>
      <c r="L11" s="138"/>
      <c r="M11" s="138"/>
      <c r="N11" s="139"/>
    </row>
    <row r="12" spans="1:14" s="30" customFormat="1" ht="13" x14ac:dyDescent="0.25">
      <c r="A12" s="140"/>
      <c r="B12" s="141"/>
      <c r="C12" s="142"/>
      <c r="D12" s="143" t="s">
        <v>70</v>
      </c>
      <c r="E12" s="144"/>
      <c r="F12" s="144"/>
      <c r="G12" s="144"/>
      <c r="H12" s="144"/>
      <c r="I12" s="144"/>
      <c r="J12" s="144"/>
      <c r="K12" s="144"/>
      <c r="L12" s="144"/>
      <c r="M12" s="144"/>
      <c r="N12" s="145"/>
    </row>
    <row r="13" spans="1:14" s="30" customFormat="1" ht="12.75" customHeight="1" x14ac:dyDescent="0.25">
      <c r="A13" s="146" t="s">
        <v>71</v>
      </c>
      <c r="B13" s="147"/>
      <c r="C13" s="148"/>
      <c r="D13" s="149" t="s">
        <v>72</v>
      </c>
      <c r="E13" s="150"/>
      <c r="F13" s="150"/>
      <c r="G13" s="150"/>
      <c r="H13" s="150"/>
      <c r="I13" s="150"/>
      <c r="J13" s="150"/>
      <c r="K13" s="150"/>
      <c r="L13" s="150"/>
      <c r="M13" s="150"/>
      <c r="N13" s="151"/>
    </row>
    <row r="14" spans="1:14" ht="12.75" customHeight="1" x14ac:dyDescent="0.25">
      <c r="A14" s="134" t="s">
        <v>73</v>
      </c>
      <c r="B14" s="135"/>
      <c r="C14" s="136"/>
      <c r="D14" s="137" t="s">
        <v>74</v>
      </c>
      <c r="E14" s="138"/>
      <c r="F14" s="138"/>
      <c r="G14" s="138"/>
      <c r="H14" s="138"/>
      <c r="I14" s="138"/>
      <c r="J14" s="138"/>
      <c r="K14" s="138"/>
      <c r="L14" s="138"/>
      <c r="M14" s="138"/>
      <c r="N14" s="139"/>
    </row>
    <row r="15" spans="1:14" s="30" customFormat="1" ht="12.75" customHeight="1" x14ac:dyDescent="0.25">
      <c r="A15" s="134" t="s">
        <v>75</v>
      </c>
      <c r="B15" s="135"/>
      <c r="C15" s="136"/>
      <c r="D15" s="338" t="s">
        <v>76</v>
      </c>
      <c r="E15" s="339"/>
      <c r="F15" s="339"/>
      <c r="G15" s="339"/>
      <c r="H15" s="339"/>
      <c r="I15" s="339"/>
      <c r="J15" s="339"/>
      <c r="K15" s="339"/>
      <c r="L15" s="339"/>
      <c r="M15" s="339"/>
      <c r="N15" s="340"/>
    </row>
    <row r="16" spans="1:14" s="30" customFormat="1" ht="13" x14ac:dyDescent="0.25">
      <c r="A16" s="9"/>
      <c r="B16" s="10"/>
      <c r="C16" s="152"/>
      <c r="D16" s="341"/>
      <c r="E16" s="342"/>
      <c r="F16" s="342"/>
      <c r="G16" s="342"/>
      <c r="H16" s="342"/>
      <c r="I16" s="342"/>
      <c r="J16" s="342"/>
      <c r="K16" s="342"/>
      <c r="L16" s="342"/>
      <c r="M16" s="342"/>
      <c r="N16" s="343"/>
    </row>
    <row r="17" spans="1:14" s="30" customFormat="1" ht="12.75" customHeight="1" x14ac:dyDescent="0.25">
      <c r="A17" s="153" t="s">
        <v>77</v>
      </c>
      <c r="B17" s="154"/>
      <c r="C17" s="155"/>
      <c r="D17" s="156" t="s">
        <v>78</v>
      </c>
      <c r="E17" s="157"/>
      <c r="F17" s="157"/>
      <c r="G17" s="157"/>
      <c r="H17" s="157"/>
      <c r="I17" s="157"/>
      <c r="J17" s="157"/>
      <c r="K17" s="157"/>
      <c r="L17" s="157"/>
      <c r="M17" s="157"/>
      <c r="N17" s="158"/>
    </row>
    <row r="18" spans="1:14" ht="12.75" customHeight="1" x14ac:dyDescent="0.25">
      <c r="A18" s="9" t="s">
        <v>79</v>
      </c>
      <c r="B18" s="10"/>
      <c r="C18" s="152"/>
      <c r="D18" s="31" t="s">
        <v>80</v>
      </c>
      <c r="E18" s="32"/>
      <c r="F18" s="32"/>
      <c r="G18" s="32"/>
      <c r="H18" s="32"/>
      <c r="I18" s="32"/>
      <c r="J18" s="32"/>
      <c r="K18" s="32"/>
      <c r="L18" s="32"/>
      <c r="M18" s="32"/>
      <c r="N18" s="159"/>
    </row>
    <row r="19" spans="1:14" ht="13" x14ac:dyDescent="0.25">
      <c r="A19" s="140"/>
      <c r="B19" s="141"/>
      <c r="C19" s="142"/>
      <c r="D19" s="143" t="s">
        <v>81</v>
      </c>
      <c r="E19" s="144"/>
      <c r="F19" s="144"/>
      <c r="G19" s="144"/>
      <c r="H19" s="144"/>
      <c r="I19" s="144"/>
      <c r="J19" s="144"/>
      <c r="K19" s="144"/>
      <c r="L19" s="144"/>
      <c r="M19" s="144"/>
      <c r="N19" s="145"/>
    </row>
    <row r="20" spans="1:14" ht="12.75" customHeight="1" x14ac:dyDescent="0.25">
      <c r="A20" s="134" t="s">
        <v>82</v>
      </c>
      <c r="B20" s="135"/>
      <c r="C20" s="136"/>
      <c r="D20" s="137" t="s">
        <v>83</v>
      </c>
      <c r="E20" s="138"/>
      <c r="F20" s="138"/>
      <c r="G20" s="138"/>
      <c r="H20" s="138"/>
      <c r="I20" s="138"/>
      <c r="J20" s="138"/>
      <c r="K20" s="138"/>
      <c r="L20" s="138"/>
      <c r="M20" s="138"/>
      <c r="N20" s="139"/>
    </row>
    <row r="21" spans="1:14" ht="13" x14ac:dyDescent="0.25">
      <c r="A21" s="140"/>
      <c r="B21" s="141"/>
      <c r="C21" s="142"/>
      <c r="D21" s="143" t="s">
        <v>84</v>
      </c>
      <c r="E21" s="144"/>
      <c r="F21" s="144"/>
      <c r="G21" s="144"/>
      <c r="H21" s="144"/>
      <c r="I21" s="144"/>
      <c r="J21" s="144"/>
      <c r="K21" s="144"/>
      <c r="L21" s="144"/>
      <c r="M21" s="144"/>
      <c r="N21" s="145"/>
    </row>
    <row r="22" spans="1:14" ht="12.75" customHeight="1" x14ac:dyDescent="0.25">
      <c r="A22" s="146" t="s">
        <v>85</v>
      </c>
      <c r="B22" s="147"/>
      <c r="C22" s="148"/>
      <c r="D22" s="149" t="s">
        <v>86</v>
      </c>
      <c r="E22" s="150"/>
      <c r="F22" s="150"/>
      <c r="G22" s="150"/>
      <c r="H22" s="150"/>
      <c r="I22" s="150"/>
      <c r="J22" s="150"/>
      <c r="K22" s="150"/>
      <c r="L22" s="150"/>
      <c r="M22" s="150"/>
      <c r="N22" s="151"/>
    </row>
    <row r="23" spans="1:14" ht="12.75" customHeight="1" x14ac:dyDescent="0.25">
      <c r="A23" s="134" t="s">
        <v>87</v>
      </c>
      <c r="B23" s="135"/>
      <c r="C23" s="136"/>
      <c r="D23" s="137" t="s">
        <v>88</v>
      </c>
      <c r="E23" s="138"/>
      <c r="F23" s="138"/>
      <c r="G23" s="138"/>
      <c r="H23" s="138"/>
      <c r="I23" s="138"/>
      <c r="J23" s="138"/>
      <c r="K23" s="138"/>
      <c r="L23" s="138"/>
      <c r="M23" s="138"/>
      <c r="N23" s="139"/>
    </row>
    <row r="24" spans="1:14" ht="13" x14ac:dyDescent="0.25">
      <c r="A24" s="140"/>
      <c r="B24" s="141"/>
      <c r="C24" s="142"/>
      <c r="D24" s="143" t="s">
        <v>89</v>
      </c>
      <c r="E24" s="144"/>
      <c r="F24" s="144"/>
      <c r="G24" s="144"/>
      <c r="H24" s="144"/>
      <c r="I24" s="144"/>
      <c r="J24" s="144"/>
      <c r="K24" s="144"/>
      <c r="L24" s="144"/>
      <c r="M24" s="144"/>
      <c r="N24" s="145"/>
    </row>
    <row r="25" spans="1:14" ht="12.75" customHeight="1" x14ac:dyDescent="0.25">
      <c r="A25" s="134" t="s">
        <v>90</v>
      </c>
      <c r="B25" s="135"/>
      <c r="C25" s="136"/>
      <c r="D25" s="137" t="s">
        <v>91</v>
      </c>
      <c r="E25" s="138"/>
      <c r="F25" s="138"/>
      <c r="G25" s="138"/>
      <c r="H25" s="138"/>
      <c r="I25" s="138"/>
      <c r="J25" s="138"/>
      <c r="K25" s="138"/>
      <c r="L25" s="138"/>
      <c r="M25" s="138"/>
      <c r="N25" s="139"/>
    </row>
    <row r="26" spans="1:14" ht="13" x14ac:dyDescent="0.25">
      <c r="A26" s="9"/>
      <c r="B26" s="10"/>
      <c r="C26" s="152"/>
      <c r="D26" s="31" t="s">
        <v>92</v>
      </c>
      <c r="E26" s="32"/>
      <c r="F26" s="32"/>
      <c r="G26" s="32"/>
      <c r="H26" s="32"/>
      <c r="I26" s="32"/>
      <c r="J26" s="32"/>
      <c r="K26" s="32"/>
      <c r="L26" s="32"/>
      <c r="M26" s="32"/>
      <c r="N26" s="159"/>
    </row>
    <row r="27" spans="1:14" ht="13" x14ac:dyDescent="0.25">
      <c r="A27" s="9"/>
      <c r="B27" s="10"/>
      <c r="C27" s="152"/>
      <c r="D27" s="31" t="s">
        <v>93</v>
      </c>
      <c r="E27" s="32"/>
      <c r="F27" s="32"/>
      <c r="G27" s="32"/>
      <c r="H27" s="32"/>
      <c r="I27" s="32"/>
      <c r="J27" s="32"/>
      <c r="K27" s="32"/>
      <c r="L27" s="32"/>
      <c r="M27" s="32"/>
      <c r="N27" s="159"/>
    </row>
    <row r="28" spans="1:14" ht="13" x14ac:dyDescent="0.25">
      <c r="A28" s="9"/>
      <c r="B28" s="10"/>
      <c r="C28" s="152"/>
      <c r="D28" s="31" t="s">
        <v>94</v>
      </c>
      <c r="E28" s="32"/>
      <c r="F28" s="32"/>
      <c r="G28" s="32"/>
      <c r="H28" s="32"/>
      <c r="I28" s="32"/>
      <c r="J28" s="32"/>
      <c r="K28" s="32"/>
      <c r="L28" s="32"/>
      <c r="M28" s="32"/>
      <c r="N28" s="159"/>
    </row>
    <row r="29" spans="1:14" ht="13" x14ac:dyDescent="0.25">
      <c r="A29" s="140"/>
      <c r="B29" s="141"/>
      <c r="C29" s="142"/>
      <c r="D29" s="143" t="s">
        <v>95</v>
      </c>
      <c r="E29" s="144"/>
      <c r="F29" s="144"/>
      <c r="G29" s="144"/>
      <c r="H29" s="144"/>
      <c r="I29" s="144"/>
      <c r="J29" s="144"/>
      <c r="K29" s="144"/>
      <c r="L29" s="144"/>
      <c r="M29" s="144"/>
      <c r="N29" s="145"/>
    </row>
    <row r="30" spans="1:14" ht="12.75" customHeight="1" x14ac:dyDescent="0.25">
      <c r="A30" s="134" t="s">
        <v>96</v>
      </c>
      <c r="B30" s="135"/>
      <c r="C30" s="136"/>
      <c r="D30" s="137" t="s">
        <v>97</v>
      </c>
      <c r="E30" s="138"/>
      <c r="F30" s="138"/>
      <c r="G30" s="138"/>
      <c r="H30" s="138"/>
      <c r="I30" s="138"/>
      <c r="J30" s="138"/>
      <c r="K30" s="138"/>
      <c r="L30" s="138"/>
      <c r="M30" s="138"/>
      <c r="N30" s="139"/>
    </row>
    <row r="31" spans="1:14" ht="13" x14ac:dyDescent="0.25">
      <c r="A31" s="140"/>
      <c r="B31" s="141"/>
      <c r="C31" s="142"/>
      <c r="D31" s="143" t="s">
        <v>98</v>
      </c>
      <c r="E31" s="144"/>
      <c r="F31" s="144"/>
      <c r="G31" s="144"/>
      <c r="H31" s="144"/>
      <c r="I31" s="144"/>
      <c r="J31" s="144"/>
      <c r="K31" s="144"/>
      <c r="L31" s="144"/>
      <c r="M31" s="144"/>
      <c r="N31" s="145"/>
    </row>
    <row r="32" spans="1:14" ht="13" x14ac:dyDescent="0.25">
      <c r="A32" s="160" t="s">
        <v>99</v>
      </c>
      <c r="B32" s="161"/>
      <c r="C32" s="162"/>
      <c r="D32" s="344" t="s">
        <v>1542</v>
      </c>
      <c r="E32" s="345"/>
      <c r="F32" s="345"/>
      <c r="G32" s="345"/>
      <c r="H32" s="345"/>
      <c r="I32" s="345"/>
      <c r="J32" s="345"/>
      <c r="K32" s="345"/>
      <c r="L32" s="345"/>
      <c r="M32" s="345"/>
      <c r="N32" s="346"/>
    </row>
    <row r="33" spans="1:14" ht="13" x14ac:dyDescent="0.25">
      <c r="A33" s="33"/>
      <c r="B33" s="10"/>
      <c r="C33" s="34"/>
      <c r="D33" s="347"/>
      <c r="E33" s="348"/>
      <c r="F33" s="348"/>
      <c r="G33" s="348"/>
      <c r="H33" s="348"/>
      <c r="I33" s="348"/>
      <c r="J33" s="348"/>
      <c r="K33" s="348"/>
      <c r="L33" s="348"/>
      <c r="M33" s="348"/>
      <c r="N33" s="349"/>
    </row>
    <row r="34" spans="1:14" ht="12.75" customHeight="1" x14ac:dyDescent="0.25">
      <c r="A34" s="163" t="s">
        <v>100</v>
      </c>
      <c r="B34" s="154"/>
      <c r="C34" s="164"/>
      <c r="D34" s="149" t="s">
        <v>101</v>
      </c>
      <c r="E34" s="150"/>
      <c r="F34" s="150"/>
      <c r="G34" s="150"/>
      <c r="H34" s="150"/>
      <c r="I34" s="150"/>
      <c r="J34" s="150"/>
      <c r="K34" s="150"/>
      <c r="L34" s="150"/>
      <c r="M34" s="150"/>
      <c r="N34" s="151"/>
    </row>
    <row r="35" spans="1:14" ht="12.75" customHeight="1" x14ac:dyDescent="0.25">
      <c r="A35" s="153" t="s">
        <v>102</v>
      </c>
      <c r="B35" s="154"/>
      <c r="C35" s="164"/>
      <c r="D35" s="149" t="s">
        <v>103</v>
      </c>
      <c r="E35" s="150"/>
      <c r="F35" s="150"/>
      <c r="G35" s="150"/>
      <c r="H35" s="150"/>
      <c r="I35" s="150"/>
      <c r="J35" s="150"/>
      <c r="K35" s="150"/>
      <c r="L35" s="150"/>
      <c r="M35" s="150"/>
      <c r="N35" s="151"/>
    </row>
    <row r="36" spans="1:14" ht="12.75" customHeight="1" x14ac:dyDescent="0.25">
      <c r="A36" s="350" t="s">
        <v>104</v>
      </c>
      <c r="B36" s="351"/>
      <c r="C36" s="352"/>
      <c r="D36" s="344" t="s">
        <v>105</v>
      </c>
      <c r="E36" s="345"/>
      <c r="F36" s="345"/>
      <c r="G36" s="345"/>
      <c r="H36" s="345"/>
      <c r="I36" s="345"/>
      <c r="J36" s="345"/>
      <c r="K36" s="345"/>
      <c r="L36" s="345"/>
      <c r="M36" s="345"/>
      <c r="N36" s="346"/>
    </row>
    <row r="37" spans="1:14" ht="12.75" customHeight="1" x14ac:dyDescent="0.25">
      <c r="A37" s="353"/>
      <c r="B37" s="354"/>
      <c r="C37" s="355"/>
      <c r="D37" s="356"/>
      <c r="E37" s="357"/>
      <c r="F37" s="357"/>
      <c r="G37" s="357"/>
      <c r="H37" s="357"/>
      <c r="I37" s="357"/>
      <c r="J37" s="357"/>
      <c r="K37" s="357"/>
      <c r="L37" s="357"/>
      <c r="M37" s="357"/>
      <c r="N37" s="358"/>
    </row>
    <row r="38" spans="1:14" ht="12.75" customHeight="1" x14ac:dyDescent="0.25">
      <c r="A38" s="350" t="s">
        <v>106</v>
      </c>
      <c r="B38" s="351"/>
      <c r="C38" s="352"/>
      <c r="D38" s="344" t="s">
        <v>1544</v>
      </c>
      <c r="E38" s="345"/>
      <c r="F38" s="345"/>
      <c r="G38" s="345"/>
      <c r="H38" s="345"/>
      <c r="I38" s="345"/>
      <c r="J38" s="345"/>
      <c r="K38" s="345"/>
      <c r="L38" s="345"/>
      <c r="M38" s="345"/>
      <c r="N38" s="346"/>
    </row>
    <row r="39" spans="1:14" ht="12.75" customHeight="1" x14ac:dyDescent="0.25">
      <c r="A39" s="353"/>
      <c r="B39" s="354"/>
      <c r="C39" s="355"/>
      <c r="D39" s="356"/>
      <c r="E39" s="357"/>
      <c r="F39" s="357"/>
      <c r="G39" s="357"/>
      <c r="H39" s="357"/>
      <c r="I39" s="357"/>
      <c r="J39" s="357"/>
      <c r="K39" s="357"/>
      <c r="L39" s="357"/>
      <c r="M39" s="357"/>
      <c r="N39" s="358"/>
    </row>
    <row r="40" spans="1:14" ht="12.75" customHeight="1" x14ac:dyDescent="0.25">
      <c r="A40" s="160" t="s">
        <v>107</v>
      </c>
      <c r="B40" s="161"/>
      <c r="C40" s="162"/>
      <c r="D40" s="332" t="s">
        <v>1543</v>
      </c>
      <c r="E40" s="333"/>
      <c r="F40" s="333"/>
      <c r="G40" s="333"/>
      <c r="H40" s="333"/>
      <c r="I40" s="333"/>
      <c r="J40" s="333"/>
      <c r="K40" s="333"/>
      <c r="L40" s="333"/>
      <c r="M40" s="333"/>
      <c r="N40" s="334"/>
    </row>
    <row r="41" spans="1:14" ht="12.75" customHeight="1" x14ac:dyDescent="0.25">
      <c r="A41" s="190"/>
      <c r="B41" s="189"/>
      <c r="C41" s="191"/>
      <c r="D41" s="335"/>
      <c r="E41" s="336"/>
      <c r="F41" s="336"/>
      <c r="G41" s="336"/>
      <c r="H41" s="336"/>
      <c r="I41" s="336"/>
      <c r="J41" s="336"/>
      <c r="K41" s="336"/>
      <c r="L41" s="336"/>
      <c r="M41" s="336"/>
      <c r="N41" s="337"/>
    </row>
    <row r="43" spans="1:14" ht="12.75" customHeight="1" x14ac:dyDescent="0.25">
      <c r="A43" s="127" t="s">
        <v>108</v>
      </c>
      <c r="B43" s="128"/>
      <c r="C43" s="128"/>
      <c r="D43" s="128"/>
      <c r="E43" s="128"/>
      <c r="F43" s="128"/>
      <c r="G43" s="128"/>
      <c r="H43" s="128"/>
      <c r="I43" s="128"/>
      <c r="J43" s="128"/>
      <c r="K43" s="128"/>
      <c r="L43" s="128"/>
      <c r="M43" s="128"/>
      <c r="N43" s="129"/>
    </row>
    <row r="44" spans="1:14" ht="12.75" customHeight="1" x14ac:dyDescent="0.25">
      <c r="A44" s="165" t="s">
        <v>109</v>
      </c>
      <c r="B44" s="166"/>
      <c r="C44" s="166"/>
      <c r="D44" s="166"/>
      <c r="E44" s="166"/>
      <c r="F44" s="166"/>
      <c r="G44" s="166"/>
      <c r="H44" s="166"/>
      <c r="I44" s="166"/>
      <c r="J44" s="166"/>
      <c r="K44" s="166"/>
      <c r="L44" s="166"/>
      <c r="M44" s="166"/>
      <c r="N44" s="167"/>
    </row>
    <row r="45" spans="1:14" ht="12.75" customHeight="1" x14ac:dyDescent="0.25">
      <c r="A45" s="11" t="s">
        <v>110</v>
      </c>
      <c r="B45" s="2" t="s">
        <v>111</v>
      </c>
      <c r="C45" s="2"/>
      <c r="D45" s="2"/>
      <c r="E45" s="2"/>
      <c r="F45" s="2"/>
      <c r="G45" s="2"/>
      <c r="H45" s="2"/>
      <c r="I45" s="2"/>
      <c r="J45" s="2"/>
      <c r="K45" s="2"/>
      <c r="L45" s="2"/>
      <c r="M45" s="2"/>
      <c r="N45" s="87"/>
    </row>
    <row r="46" spans="1:14" ht="12.75" customHeight="1" x14ac:dyDescent="0.25">
      <c r="A46" s="11" t="s">
        <v>112</v>
      </c>
      <c r="B46" s="2" t="s">
        <v>113</v>
      </c>
      <c r="C46" s="2"/>
      <c r="D46" s="2"/>
      <c r="E46" s="2"/>
      <c r="F46" s="2"/>
      <c r="G46" s="2"/>
      <c r="H46" s="2"/>
      <c r="I46" s="2"/>
      <c r="J46" s="2"/>
      <c r="K46" s="2"/>
      <c r="L46" s="2"/>
      <c r="M46" s="2"/>
      <c r="N46" s="87"/>
    </row>
    <row r="47" spans="1:14" ht="12.75" customHeight="1" x14ac:dyDescent="0.25">
      <c r="A47" s="11" t="s">
        <v>114</v>
      </c>
      <c r="B47" s="2" t="s">
        <v>115</v>
      </c>
      <c r="C47" s="2"/>
      <c r="D47" s="2"/>
      <c r="E47" s="2"/>
      <c r="F47" s="2"/>
      <c r="G47" s="2"/>
      <c r="H47" s="2"/>
      <c r="I47" s="2"/>
      <c r="J47" s="2"/>
      <c r="K47" s="2"/>
      <c r="L47" s="2"/>
      <c r="M47" s="2"/>
      <c r="N47" s="87"/>
    </row>
    <row r="48" spans="1:14" ht="12.75" customHeight="1" x14ac:dyDescent="0.25">
      <c r="A48" s="11" t="s">
        <v>116</v>
      </c>
      <c r="B48" s="2" t="s">
        <v>117</v>
      </c>
      <c r="C48" s="2"/>
      <c r="D48" s="2"/>
      <c r="E48" s="2"/>
      <c r="F48" s="2"/>
      <c r="G48" s="2"/>
      <c r="H48" s="2"/>
      <c r="I48" s="2"/>
      <c r="J48" s="2"/>
      <c r="K48" s="2"/>
      <c r="L48" s="2"/>
      <c r="M48" s="2"/>
      <c r="N48" s="87"/>
    </row>
    <row r="49" spans="1:14" ht="12.75" customHeight="1" x14ac:dyDescent="0.25">
      <c r="A49" s="11" t="s">
        <v>118</v>
      </c>
      <c r="B49" s="2" t="s">
        <v>119</v>
      </c>
      <c r="C49" s="2"/>
      <c r="D49" s="2"/>
      <c r="E49" s="2"/>
      <c r="F49" s="2"/>
      <c r="G49" s="2"/>
      <c r="H49" s="2"/>
      <c r="I49" s="2"/>
      <c r="J49" s="2"/>
      <c r="K49" s="2"/>
      <c r="L49" s="2"/>
      <c r="M49" s="2"/>
      <c r="N49" s="87"/>
    </row>
    <row r="50" spans="1:14" ht="12.75" customHeight="1" x14ac:dyDescent="0.25">
      <c r="A50" s="11" t="s">
        <v>120</v>
      </c>
      <c r="B50" s="2" t="s">
        <v>121</v>
      </c>
      <c r="C50" s="2"/>
      <c r="D50" s="2"/>
      <c r="E50" s="2"/>
      <c r="F50" s="2"/>
      <c r="G50" s="2"/>
      <c r="H50" s="2"/>
      <c r="I50" s="2"/>
      <c r="J50" s="2"/>
      <c r="K50" s="2"/>
      <c r="L50" s="2"/>
      <c r="M50" s="2"/>
      <c r="N50" s="87"/>
    </row>
    <row r="51" spans="1:14" ht="12.75" customHeight="1" x14ac:dyDescent="0.25">
      <c r="A51" s="11" t="s">
        <v>122</v>
      </c>
      <c r="B51" s="2" t="s">
        <v>123</v>
      </c>
      <c r="C51" s="2"/>
      <c r="D51" s="2"/>
      <c r="E51" s="2"/>
      <c r="F51" s="2"/>
      <c r="G51" s="2"/>
      <c r="H51" s="2"/>
      <c r="I51" s="2"/>
      <c r="J51" s="2"/>
      <c r="K51" s="2"/>
      <c r="L51" s="2"/>
      <c r="M51" s="2"/>
      <c r="N51" s="87"/>
    </row>
    <row r="52" spans="1:14" ht="12.75" customHeight="1" x14ac:dyDescent="0.25">
      <c r="A52" s="11" t="s">
        <v>124</v>
      </c>
      <c r="B52" s="2" t="s">
        <v>125</v>
      </c>
      <c r="C52" s="2"/>
      <c r="D52" s="2"/>
      <c r="E52" s="2"/>
      <c r="F52" s="2"/>
      <c r="G52" s="2"/>
      <c r="H52" s="2"/>
      <c r="I52" s="2"/>
      <c r="J52" s="2"/>
      <c r="K52" s="2"/>
      <c r="L52" s="2"/>
      <c r="M52" s="2"/>
      <c r="N52" s="87"/>
    </row>
    <row r="53" spans="1:14" ht="12.75" customHeight="1" x14ac:dyDescent="0.25">
      <c r="A53" s="12"/>
      <c r="B53" s="2"/>
      <c r="C53" s="2"/>
      <c r="D53" s="2"/>
      <c r="E53" s="2"/>
      <c r="F53" s="2"/>
      <c r="G53" s="2"/>
      <c r="H53" s="2"/>
      <c r="I53" s="2"/>
      <c r="J53" s="2"/>
      <c r="K53" s="2"/>
      <c r="L53" s="2"/>
      <c r="M53" s="2"/>
      <c r="N53" s="87"/>
    </row>
    <row r="54" spans="1:14" ht="12.75" customHeight="1" x14ac:dyDescent="0.25">
      <c r="A54" s="1" t="s">
        <v>126</v>
      </c>
      <c r="B54" s="13"/>
      <c r="C54" s="13"/>
      <c r="D54" s="13"/>
      <c r="E54" s="13"/>
      <c r="F54" s="13"/>
      <c r="G54" s="13"/>
      <c r="H54" s="13"/>
      <c r="I54" s="13"/>
      <c r="J54" s="13"/>
      <c r="K54" s="13"/>
      <c r="L54" s="13"/>
      <c r="M54" s="13"/>
      <c r="N54" s="168"/>
    </row>
    <row r="55" spans="1:14" ht="12.75" customHeight="1" x14ac:dyDescent="0.25">
      <c r="A55" s="12"/>
      <c r="B55" s="2"/>
      <c r="C55" s="2"/>
      <c r="D55" s="2"/>
      <c r="E55" s="2"/>
      <c r="F55" s="2"/>
      <c r="G55" s="2"/>
      <c r="H55" s="2"/>
      <c r="I55" s="2"/>
      <c r="J55" s="2"/>
      <c r="K55" s="2"/>
      <c r="L55" s="2"/>
      <c r="M55" s="2"/>
      <c r="N55" s="87"/>
    </row>
    <row r="56" spans="1:14" ht="12.75" customHeight="1" x14ac:dyDescent="0.25">
      <c r="A56" s="14" t="s">
        <v>127</v>
      </c>
      <c r="B56" s="15"/>
      <c r="C56" s="15"/>
      <c r="D56" s="15"/>
      <c r="E56" s="15"/>
      <c r="F56" s="15"/>
      <c r="G56" s="15"/>
      <c r="H56" s="15"/>
      <c r="I56" s="15"/>
      <c r="J56" s="15"/>
      <c r="K56" s="15"/>
      <c r="L56" s="15"/>
      <c r="M56" s="15"/>
      <c r="N56" s="169"/>
    </row>
    <row r="57" spans="1:14" ht="12.75" customHeight="1" x14ac:dyDescent="0.25">
      <c r="A57" s="11" t="s">
        <v>110</v>
      </c>
      <c r="B57" s="2" t="s">
        <v>128</v>
      </c>
      <c r="C57" s="2"/>
      <c r="D57" s="2"/>
      <c r="E57" s="2"/>
      <c r="F57" s="2"/>
      <c r="G57" s="2"/>
      <c r="H57" s="2"/>
      <c r="I57" s="2"/>
      <c r="J57" s="2"/>
      <c r="K57" s="2"/>
      <c r="L57" s="2"/>
      <c r="M57" s="2"/>
      <c r="N57" s="87"/>
    </row>
    <row r="58" spans="1:14" ht="12.75" customHeight="1" x14ac:dyDescent="0.25">
      <c r="A58" s="11" t="s">
        <v>112</v>
      </c>
      <c r="B58" s="2" t="s">
        <v>129</v>
      </c>
      <c r="C58" s="2"/>
      <c r="D58" s="2"/>
      <c r="E58" s="2"/>
      <c r="F58" s="2"/>
      <c r="G58" s="2"/>
      <c r="H58" s="2"/>
      <c r="I58" s="2"/>
      <c r="J58" s="2"/>
      <c r="K58" s="2"/>
      <c r="L58" s="2"/>
      <c r="M58" s="2"/>
      <c r="N58" s="87"/>
    </row>
    <row r="59" spans="1:14" ht="12.75" customHeight="1" x14ac:dyDescent="0.25">
      <c r="A59" s="11" t="s">
        <v>114</v>
      </c>
      <c r="B59" s="2" t="s">
        <v>130</v>
      </c>
      <c r="C59" s="2"/>
      <c r="D59" s="2"/>
      <c r="E59" s="2"/>
      <c r="F59" s="2"/>
      <c r="G59" s="2"/>
      <c r="H59" s="2"/>
      <c r="I59" s="2"/>
      <c r="J59" s="2"/>
      <c r="K59" s="2"/>
      <c r="L59" s="2"/>
      <c r="M59" s="2"/>
      <c r="N59" s="87"/>
    </row>
    <row r="60" spans="1:14" ht="12.75" customHeight="1" x14ac:dyDescent="0.25">
      <c r="A60" s="170"/>
      <c r="B60" s="89"/>
      <c r="C60" s="89"/>
      <c r="D60" s="89"/>
      <c r="E60" s="89"/>
      <c r="F60" s="89"/>
      <c r="G60" s="89"/>
      <c r="H60" s="89"/>
      <c r="I60" s="89"/>
      <c r="J60" s="89"/>
      <c r="K60" s="89"/>
      <c r="L60" s="89"/>
      <c r="M60" s="89"/>
      <c r="N60" s="90"/>
    </row>
  </sheetData>
  <sheetProtection sort="0" autoFilter="0"/>
  <mergeCells count="7">
    <mergeCell ref="D40:N41"/>
    <mergeCell ref="D15:N16"/>
    <mergeCell ref="D32:N33"/>
    <mergeCell ref="A36:C37"/>
    <mergeCell ref="D36:N37"/>
    <mergeCell ref="A38:C39"/>
    <mergeCell ref="D38:N39"/>
  </mergeCells>
  <phoneticPr fontId="4" type="noConversion"/>
  <printOptions horizontalCentered="1"/>
  <pageMargins left="0.25" right="0.25" top="0.5" bottom="0.5" header="0.25" footer="0.25"/>
  <pageSetup orientation="landscape" horizontalDpi="1200" verticalDpi="1200"/>
  <headerFooter>
    <oddHeader>&amp;CIRS Office of Safeguards SCSEM</oddHeader>
    <oddFooter>&amp;L&amp;F&amp;RPage &amp;P of &amp;N</oddFooter>
  </headerFooter>
  <rowBreaks count="1" manualBreakCount="1">
    <brk id="4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DB87-5BDD-4AD8-A82A-D9AA881AF640}">
  <sheetPr codeName="Sheet9"/>
  <dimension ref="A1:AA9999"/>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ColWidth="10" defaultRowHeight="14.5" zeroHeight="1" x14ac:dyDescent="0.35"/>
  <cols>
    <col min="1" max="1" width="17.453125" style="220" customWidth="1"/>
    <col min="2" max="2" width="11.26953125" style="220" customWidth="1"/>
    <col min="3" max="3" width="23" style="220" customWidth="1"/>
    <col min="4" max="4" width="13.7265625" style="220" customWidth="1"/>
    <col min="5" max="5" width="49" style="220" customWidth="1"/>
    <col min="6" max="6" width="46.7265625" style="220" customWidth="1"/>
    <col min="7" max="7" width="41" style="220" customWidth="1"/>
    <col min="8" max="8" width="23.26953125" style="220" customWidth="1"/>
    <col min="9" max="9" width="17.7265625" style="220" customWidth="1"/>
    <col min="10" max="10" width="22.453125" style="220" customWidth="1"/>
    <col min="11" max="11" width="12.7265625" style="219" customWidth="1"/>
    <col min="12" max="12" width="20.7265625" style="219" customWidth="1"/>
    <col min="13" max="13" width="74.7265625" style="219" customWidth="1"/>
    <col min="14" max="14" width="10" style="219" hidden="1" customWidth="1"/>
    <col min="15" max="26" width="10" style="220" hidden="1" customWidth="1"/>
    <col min="27" max="27" width="10" style="217" hidden="1" customWidth="1"/>
    <col min="28" max="16384" width="10" style="220"/>
  </cols>
  <sheetData>
    <row r="1" spans="1:27" s="217" customFormat="1" x14ac:dyDescent="0.35">
      <c r="A1" s="212" t="s">
        <v>54</v>
      </c>
      <c r="B1" s="213"/>
      <c r="C1" s="213"/>
      <c r="D1" s="213"/>
      <c r="E1" s="213"/>
      <c r="F1" s="213"/>
      <c r="G1" s="213"/>
      <c r="H1" s="213"/>
      <c r="I1" s="213"/>
      <c r="J1" s="213"/>
      <c r="K1" s="214"/>
      <c r="L1" s="215"/>
      <c r="M1" s="215"/>
      <c r="N1" s="216"/>
      <c r="O1" s="216"/>
      <c r="P1" s="216"/>
      <c r="Q1" s="216"/>
      <c r="R1" s="216"/>
      <c r="S1" s="216"/>
      <c r="T1" s="216"/>
      <c r="Y1" s="218"/>
      <c r="AA1" s="213"/>
    </row>
    <row r="2" spans="1:27" ht="39" x14ac:dyDescent="0.35">
      <c r="A2" s="231" t="s">
        <v>131</v>
      </c>
      <c r="B2" s="231" t="s">
        <v>132</v>
      </c>
      <c r="C2" s="232" t="s">
        <v>133</v>
      </c>
      <c r="D2" s="231" t="s">
        <v>134</v>
      </c>
      <c r="E2" s="231" t="s">
        <v>136</v>
      </c>
      <c r="F2" s="231" t="s">
        <v>137</v>
      </c>
      <c r="G2" s="233" t="s">
        <v>138</v>
      </c>
      <c r="H2" s="231" t="s">
        <v>139</v>
      </c>
      <c r="I2" s="231" t="s">
        <v>140</v>
      </c>
      <c r="J2" s="233" t="s">
        <v>142</v>
      </c>
      <c r="K2" s="234" t="s">
        <v>143</v>
      </c>
      <c r="L2" s="235" t="s">
        <v>144</v>
      </c>
      <c r="M2" s="235" t="s">
        <v>5556</v>
      </c>
      <c r="N2" s="252"/>
      <c r="O2" s="253"/>
      <c r="P2" s="253"/>
      <c r="Q2" s="253"/>
      <c r="R2" s="253"/>
      <c r="S2" s="253"/>
      <c r="T2" s="253"/>
      <c r="U2" s="253"/>
      <c r="V2" s="253"/>
      <c r="W2" s="253"/>
      <c r="X2" s="253"/>
      <c r="Y2" s="253"/>
      <c r="Z2" s="253"/>
      <c r="AA2" s="235" t="s">
        <v>152</v>
      </c>
    </row>
    <row r="3" spans="1:27" ht="200" x14ac:dyDescent="0.35">
      <c r="A3" s="257" t="s">
        <v>4464</v>
      </c>
      <c r="B3" s="258" t="s">
        <v>153</v>
      </c>
      <c r="C3" s="258" t="s">
        <v>154</v>
      </c>
      <c r="D3" s="258" t="s">
        <v>4361</v>
      </c>
      <c r="E3" s="258" t="s">
        <v>4362</v>
      </c>
      <c r="F3" s="258" t="s">
        <v>4363</v>
      </c>
      <c r="G3" s="258" t="s">
        <v>4364</v>
      </c>
      <c r="H3" s="259"/>
      <c r="I3" s="260"/>
      <c r="J3" s="259"/>
      <c r="K3" s="259" t="s">
        <v>156</v>
      </c>
      <c r="L3" s="259" t="s">
        <v>5555</v>
      </c>
      <c r="M3" s="290" t="s">
        <v>157</v>
      </c>
      <c r="N3" s="261"/>
      <c r="O3" s="262"/>
      <c r="P3" s="262"/>
      <c r="Q3" s="262"/>
      <c r="R3" s="262"/>
      <c r="S3" s="262"/>
      <c r="T3" s="262"/>
      <c r="U3" s="262"/>
      <c r="V3" s="262"/>
      <c r="W3" s="262"/>
      <c r="X3" s="262"/>
      <c r="Y3" s="262"/>
      <c r="Z3" s="262"/>
      <c r="AA3" s="291" t="e">
        <f>IF(OR(I3="Fail",ISBLANK(I3)),_xlfn.XLOOKUP(Table2[[#This Row],[Issue Code]],'Issue Code Table'!$A:$A,'Issue Code Table'!$C:$C,,0),IF(K3="Critical",6,IF(K3="Significant",5,IF(K3="Moderate",3,2))))</f>
        <v>#N/A</v>
      </c>
    </row>
    <row r="4" spans="1:27" ht="75" x14ac:dyDescent="0.35">
      <c r="A4" s="267" t="s">
        <v>5554</v>
      </c>
      <c r="B4" s="268" t="s">
        <v>1521</v>
      </c>
      <c r="C4" s="268" t="s">
        <v>158</v>
      </c>
      <c r="D4" s="292" t="s">
        <v>4365</v>
      </c>
      <c r="E4" s="293" t="s">
        <v>4366</v>
      </c>
      <c r="F4" s="294" t="s">
        <v>4430</v>
      </c>
      <c r="G4" s="293" t="s">
        <v>4367</v>
      </c>
      <c r="H4" s="269"/>
      <c r="I4" s="270"/>
      <c r="J4" s="271"/>
      <c r="K4" s="269" t="s">
        <v>159</v>
      </c>
      <c r="L4" s="227" t="s">
        <v>160</v>
      </c>
      <c r="M4" s="272" t="s">
        <v>161</v>
      </c>
      <c r="N4" s="299"/>
      <c r="O4" s="300"/>
      <c r="P4" s="300"/>
      <c r="Q4" s="300"/>
      <c r="R4" s="300"/>
      <c r="S4" s="300"/>
      <c r="T4" s="300"/>
      <c r="U4" s="300"/>
      <c r="V4" s="300"/>
      <c r="W4" s="300"/>
      <c r="X4" s="300"/>
      <c r="Y4" s="300"/>
      <c r="Z4" s="300"/>
      <c r="AA4" s="301" t="e">
        <f>IF(OR(I4="Fail",ISBLANK(I4)),_xlfn.XLOOKUP(Table2[[#This Row],[Issue Code]],'Issue Code Table'!$A:$A,'Issue Code Table'!$C:$C,,0),IF(K4="Critical",6,IF(K4="Significant",5,IF(K4="Moderate",3,2))))</f>
        <v>#N/A</v>
      </c>
    </row>
    <row r="5" spans="1:27" ht="250" x14ac:dyDescent="0.35">
      <c r="A5" s="267" t="s">
        <v>4465</v>
      </c>
      <c r="B5" s="268" t="s">
        <v>1849</v>
      </c>
      <c r="C5" s="268" t="s">
        <v>185</v>
      </c>
      <c r="D5" s="268" t="s">
        <v>4361</v>
      </c>
      <c r="E5" s="268" t="s">
        <v>4368</v>
      </c>
      <c r="F5" s="268" t="s">
        <v>4369</v>
      </c>
      <c r="G5" s="268" t="s">
        <v>4370</v>
      </c>
      <c r="H5" s="273"/>
      <c r="I5" s="270"/>
      <c r="J5" s="271" t="s">
        <v>4371</v>
      </c>
      <c r="K5" s="269" t="s">
        <v>166</v>
      </c>
      <c r="L5" s="254" t="s">
        <v>994</v>
      </c>
      <c r="M5" s="274" t="s">
        <v>4372</v>
      </c>
      <c r="N5" s="299"/>
      <c r="O5" s="300"/>
      <c r="P5" s="300"/>
      <c r="Q5" s="300"/>
      <c r="R5" s="300"/>
      <c r="S5" s="300"/>
      <c r="T5" s="300"/>
      <c r="U5" s="300"/>
      <c r="V5" s="300"/>
      <c r="W5" s="300"/>
      <c r="X5" s="300"/>
      <c r="Y5" s="300"/>
      <c r="Z5" s="300">
        <f>_xlfn.XLOOKUP(Table2[[#This Row],[Issue Code]],'Issue Code Table'!A:A,'Issue Code Table'!C:C,,0)</f>
        <v>2</v>
      </c>
      <c r="AA5" s="301">
        <f>IF(OR(I5="Fail",ISBLANK(I5)),_xlfn.XLOOKUP(Table2[[#This Row],[Issue Code]],'Issue Code Table'!$A:$A,'Issue Code Table'!$C:$C,,0),IF(K5="Critical",6,IF(K5="Significant",5,IF(K5="Moderate",3,2))))</f>
        <v>2</v>
      </c>
    </row>
    <row r="6" spans="1:27" ht="87.5" x14ac:dyDescent="0.35">
      <c r="A6" s="267" t="s">
        <v>4466</v>
      </c>
      <c r="B6" s="268" t="s">
        <v>4373</v>
      </c>
      <c r="C6" s="268" t="s">
        <v>4374</v>
      </c>
      <c r="D6" s="268" t="s">
        <v>4375</v>
      </c>
      <c r="E6" s="268" t="s">
        <v>4376</v>
      </c>
      <c r="F6" s="268" t="s">
        <v>4462</v>
      </c>
      <c r="G6" s="268" t="s">
        <v>4377</v>
      </c>
      <c r="H6" s="273"/>
      <c r="I6" s="270"/>
      <c r="J6" s="271" t="s">
        <v>4371</v>
      </c>
      <c r="K6" s="269" t="s">
        <v>166</v>
      </c>
      <c r="L6" s="254" t="s">
        <v>996</v>
      </c>
      <c r="M6" s="275" t="s">
        <v>4378</v>
      </c>
      <c r="N6" s="299"/>
      <c r="O6" s="300"/>
      <c r="P6" s="300"/>
      <c r="Q6" s="300"/>
      <c r="R6" s="300"/>
      <c r="S6" s="300"/>
      <c r="T6" s="300"/>
      <c r="U6" s="300"/>
      <c r="V6" s="300"/>
      <c r="W6" s="300"/>
      <c r="X6" s="300"/>
      <c r="Y6" s="300"/>
      <c r="Z6" s="300"/>
      <c r="AA6" s="301">
        <f>IF(OR(I6="Fail",ISBLANK(I6)),_xlfn.XLOOKUP(Table2[[#This Row],[Issue Code]],'Issue Code Table'!$A:$A,'Issue Code Table'!$C:$C,,0),IF(K6="Critical",6,IF(K6="Significant",5,IF(K6="Moderate",3,2))))</f>
        <v>4</v>
      </c>
    </row>
    <row r="7" spans="1:27" ht="350" x14ac:dyDescent="0.35">
      <c r="A7" s="267" t="s">
        <v>4467</v>
      </c>
      <c r="B7" s="268" t="s">
        <v>1526</v>
      </c>
      <c r="C7" s="268" t="s">
        <v>393</v>
      </c>
      <c r="D7" s="268" t="s">
        <v>4361</v>
      </c>
      <c r="E7" s="268" t="s">
        <v>4379</v>
      </c>
      <c r="F7" s="268" t="s">
        <v>4380</v>
      </c>
      <c r="G7" s="268" t="s">
        <v>4381</v>
      </c>
      <c r="H7" s="273"/>
      <c r="I7" s="270"/>
      <c r="J7" s="269" t="s">
        <v>4382</v>
      </c>
      <c r="K7" s="276" t="s">
        <v>166</v>
      </c>
      <c r="L7" s="295" t="s">
        <v>3598</v>
      </c>
      <c r="M7" s="277" t="s">
        <v>3599</v>
      </c>
      <c r="N7" s="299"/>
      <c r="O7" s="300"/>
      <c r="P7" s="300"/>
      <c r="Q7" s="300"/>
      <c r="R7" s="300"/>
      <c r="S7" s="300"/>
      <c r="T7" s="300"/>
      <c r="U7" s="300"/>
      <c r="V7" s="300"/>
      <c r="W7" s="300"/>
      <c r="X7" s="300"/>
      <c r="Y7" s="300"/>
      <c r="Z7" s="300"/>
      <c r="AA7" s="301" t="e">
        <f>IF(OR(I7="Fail",ISBLANK(I7)),_xlfn.XLOOKUP(Table2[[#This Row],[Issue Code]],'Issue Code Table'!$A:$A,'Issue Code Table'!$C:$C,,0),IF(K7="Critical",6,IF(K7="Significant",5,IF(K7="Moderate",3,2))))</f>
        <v>#N/A</v>
      </c>
    </row>
    <row r="8" spans="1:27" ht="75" x14ac:dyDescent="0.35">
      <c r="A8" s="267" t="s">
        <v>4468</v>
      </c>
      <c r="B8" s="268" t="s">
        <v>1530</v>
      </c>
      <c r="C8" s="268" t="s">
        <v>4383</v>
      </c>
      <c r="D8" s="268" t="s">
        <v>4361</v>
      </c>
      <c r="E8" s="268" t="s">
        <v>4384</v>
      </c>
      <c r="F8" s="268" t="s">
        <v>4385</v>
      </c>
      <c r="G8" s="268" t="s">
        <v>4386</v>
      </c>
      <c r="H8" s="273"/>
      <c r="I8" s="270"/>
      <c r="J8" s="269"/>
      <c r="K8" s="276" t="s">
        <v>166</v>
      </c>
      <c r="L8" s="295" t="s">
        <v>4387</v>
      </c>
      <c r="M8" s="277" t="s">
        <v>4388</v>
      </c>
      <c r="N8" s="299"/>
      <c r="O8" s="300"/>
      <c r="P8" s="300"/>
      <c r="Q8" s="300"/>
      <c r="R8" s="300"/>
      <c r="S8" s="300"/>
      <c r="T8" s="300"/>
      <c r="U8" s="300"/>
      <c r="V8" s="300"/>
      <c r="W8" s="300"/>
      <c r="X8" s="300"/>
      <c r="Y8" s="300"/>
      <c r="Z8" s="300"/>
      <c r="AA8" s="301" t="e">
        <f>IF(OR(I8="Fail",ISBLANK(I8)),_xlfn.XLOOKUP(Table2[[#This Row],[Issue Code]],'Issue Code Table'!$A:$A,'Issue Code Table'!$C:$C,,0),IF(K8="Critical",6,IF(K8="Significant",5,IF(K8="Moderate",3,2))))</f>
        <v>#N/A</v>
      </c>
    </row>
    <row r="9" spans="1:27" ht="175" x14ac:dyDescent="0.35">
      <c r="A9" s="267" t="s">
        <v>4469</v>
      </c>
      <c r="B9" s="268" t="s">
        <v>4389</v>
      </c>
      <c r="C9" s="268" t="s">
        <v>4390</v>
      </c>
      <c r="D9" s="268" t="s">
        <v>4361</v>
      </c>
      <c r="E9" s="268" t="s">
        <v>4391</v>
      </c>
      <c r="F9" s="268" t="s">
        <v>4392</v>
      </c>
      <c r="G9" s="268" t="s">
        <v>4393</v>
      </c>
      <c r="H9" s="273"/>
      <c r="I9" s="270"/>
      <c r="J9" s="271"/>
      <c r="K9" s="276" t="s">
        <v>166</v>
      </c>
      <c r="L9" s="295" t="s">
        <v>4394</v>
      </c>
      <c r="M9" s="277" t="s">
        <v>4395</v>
      </c>
      <c r="N9" s="299"/>
      <c r="O9" s="300"/>
      <c r="P9" s="300"/>
      <c r="Q9" s="300"/>
      <c r="R9" s="300"/>
      <c r="S9" s="300"/>
      <c r="T9" s="300"/>
      <c r="U9" s="300"/>
      <c r="V9" s="300"/>
      <c r="W9" s="300"/>
      <c r="X9" s="300"/>
      <c r="Y9" s="300"/>
      <c r="Z9" s="300"/>
      <c r="AA9" s="301" t="e">
        <f>IF(OR(I9="Fail",ISBLANK(I9)),_xlfn.XLOOKUP(Table2[[#This Row],[Issue Code]],'Issue Code Table'!$A:$A,'Issue Code Table'!$C:$C,,0),IF(K9="Critical",6,IF(K9="Significant",5,IF(K9="Moderate",3,2))))</f>
        <v>#N/A</v>
      </c>
    </row>
    <row r="10" spans="1:27" s="218" customFormat="1" ht="187.5" x14ac:dyDescent="0.35">
      <c r="A10" s="267" t="s">
        <v>4470</v>
      </c>
      <c r="B10" s="268" t="s">
        <v>4396</v>
      </c>
      <c r="C10" s="268" t="s">
        <v>4397</v>
      </c>
      <c r="D10" s="268" t="s">
        <v>4361</v>
      </c>
      <c r="E10" s="268" t="s">
        <v>4398</v>
      </c>
      <c r="F10" s="268" t="s">
        <v>4399</v>
      </c>
      <c r="G10" s="268" t="s">
        <v>4400</v>
      </c>
      <c r="H10" s="273"/>
      <c r="I10" s="270"/>
      <c r="J10" s="271"/>
      <c r="K10" s="276" t="s">
        <v>159</v>
      </c>
      <c r="L10" s="302" t="s">
        <v>998</v>
      </c>
      <c r="M10" s="277" t="s">
        <v>4401</v>
      </c>
      <c r="N10" s="299"/>
      <c r="O10" s="303"/>
      <c r="P10" s="303"/>
      <c r="Q10" s="303"/>
      <c r="R10" s="303"/>
      <c r="S10" s="303"/>
      <c r="T10" s="303"/>
      <c r="U10" s="303"/>
      <c r="V10" s="303"/>
      <c r="W10" s="303"/>
      <c r="X10" s="303"/>
      <c r="Y10" s="303"/>
      <c r="Z10" s="303"/>
      <c r="AA10" s="301">
        <f>IF(OR(I10="Fail",ISBLANK(I10)),_xlfn.XLOOKUP(Table2[[#This Row],[Issue Code]],'Issue Code Table'!$A:$A,'Issue Code Table'!$C:$C,,0),IF(K10="Critical",6,IF(K10="Significant",5,IF(K10="Moderate",3,2))))</f>
        <v>2</v>
      </c>
    </row>
    <row r="11" spans="1:27" ht="175" x14ac:dyDescent="0.35">
      <c r="A11" s="278" t="s">
        <v>4471</v>
      </c>
      <c r="B11" s="279" t="s">
        <v>4402</v>
      </c>
      <c r="C11" s="279" t="s">
        <v>4403</v>
      </c>
      <c r="D11" s="279" t="s">
        <v>4361</v>
      </c>
      <c r="E11" s="279" t="s">
        <v>4404</v>
      </c>
      <c r="F11" s="279" t="s">
        <v>4405</v>
      </c>
      <c r="G11" s="279" t="s">
        <v>4406</v>
      </c>
      <c r="H11" s="279"/>
      <c r="I11" s="270"/>
      <c r="J11" s="279"/>
      <c r="K11" s="280" t="s">
        <v>166</v>
      </c>
      <c r="L11" s="296" t="s">
        <v>4407</v>
      </c>
      <c r="M11" s="281" t="s">
        <v>4408</v>
      </c>
      <c r="N11" s="299"/>
      <c r="O11" s="300"/>
      <c r="P11" s="300"/>
      <c r="Q11" s="300"/>
      <c r="R11" s="300"/>
      <c r="S11" s="300"/>
      <c r="T11" s="300"/>
      <c r="U11" s="300"/>
      <c r="V11" s="300"/>
      <c r="W11" s="300"/>
      <c r="X11" s="300"/>
      <c r="Y11" s="300"/>
      <c r="Z11" s="300"/>
      <c r="AA11" s="301" t="e">
        <f>IF(OR(I11="Fail",ISBLANK(I11)),_xlfn.XLOOKUP(Table2[[#This Row],[Issue Code]],'Issue Code Table'!$A:$A,'Issue Code Table'!$C:$C,,0),IF(K11="Critical",6,IF(K11="Significant",5,IF(K11="Moderate",3,2))))</f>
        <v>#N/A</v>
      </c>
    </row>
    <row r="12" spans="1:27" ht="200" x14ac:dyDescent="0.35">
      <c r="A12" s="267" t="s">
        <v>4472</v>
      </c>
      <c r="B12" s="268" t="s">
        <v>4409</v>
      </c>
      <c r="C12" s="268" t="s">
        <v>4410</v>
      </c>
      <c r="D12" s="268" t="s">
        <v>4361</v>
      </c>
      <c r="E12" s="268" t="s">
        <v>4411</v>
      </c>
      <c r="F12" s="268" t="s">
        <v>4412</v>
      </c>
      <c r="G12" s="268" t="s">
        <v>4413</v>
      </c>
      <c r="H12" s="268"/>
      <c r="I12" s="270"/>
      <c r="J12" s="268"/>
      <c r="K12" s="282" t="s">
        <v>166</v>
      </c>
      <c r="L12" s="297" t="s">
        <v>1001</v>
      </c>
      <c r="M12" s="277" t="s">
        <v>4414</v>
      </c>
      <c r="N12" s="300"/>
      <c r="O12" s="300"/>
      <c r="P12" s="300"/>
      <c r="Q12" s="300"/>
      <c r="R12" s="300"/>
      <c r="S12" s="300"/>
      <c r="T12" s="300"/>
      <c r="U12" s="300"/>
      <c r="V12" s="300"/>
      <c r="W12" s="300"/>
      <c r="X12" s="300"/>
      <c r="Y12" s="300"/>
      <c r="Z12" s="300"/>
      <c r="AA12" s="301">
        <f>IF(OR(I12="Fail",ISBLANK(I12)),_xlfn.XLOOKUP(Table2[[#This Row],[Issue Code]],'Issue Code Table'!$A:$A,'Issue Code Table'!$C:$C,,0),IF(K12="Critical",6,IF(K12="Significant",5,IF(K12="Moderate",3,2))))</f>
        <v>3</v>
      </c>
    </row>
    <row r="13" spans="1:27" ht="301.5" x14ac:dyDescent="0.35">
      <c r="A13" s="267" t="s">
        <v>4473</v>
      </c>
      <c r="B13" s="269" t="s">
        <v>4415</v>
      </c>
      <c r="C13" s="269" t="s">
        <v>4416</v>
      </c>
      <c r="D13" s="268" t="s">
        <v>4361</v>
      </c>
      <c r="E13" s="269" t="s">
        <v>4417</v>
      </c>
      <c r="F13" s="269" t="s">
        <v>4418</v>
      </c>
      <c r="G13" s="269" t="s">
        <v>4419</v>
      </c>
      <c r="H13" s="273"/>
      <c r="I13" s="270"/>
      <c r="J13" s="271" t="s">
        <v>4420</v>
      </c>
      <c r="K13" s="283" t="s">
        <v>159</v>
      </c>
      <c r="L13" s="297" t="s">
        <v>4421</v>
      </c>
      <c r="M13" s="277" t="s">
        <v>4422</v>
      </c>
      <c r="N13" s="299"/>
      <c r="O13" s="300"/>
      <c r="P13" s="300"/>
      <c r="Q13" s="300"/>
      <c r="R13" s="300"/>
      <c r="S13" s="300"/>
      <c r="T13" s="300"/>
      <c r="U13" s="300"/>
      <c r="V13" s="300"/>
      <c r="W13" s="300"/>
      <c r="X13" s="300"/>
      <c r="Y13" s="300"/>
      <c r="Z13" s="300"/>
      <c r="AA13" s="301" t="e">
        <f>IF(OR(I13="Fail",ISBLANK(I13)),_xlfn.XLOOKUP(Table2[[#This Row],[Issue Code]],'Issue Code Table'!$A:$A,'Issue Code Table'!$C:$C,,0),IF(K13="Critical",6,IF(K13="Significant",5,IF(K13="Moderate",3,2))))</f>
        <v>#N/A</v>
      </c>
    </row>
    <row r="14" spans="1:27" ht="400" x14ac:dyDescent="0.35">
      <c r="A14" s="267" t="s">
        <v>4474</v>
      </c>
      <c r="B14" s="269" t="s">
        <v>1522</v>
      </c>
      <c r="C14" s="269" t="s">
        <v>1518</v>
      </c>
      <c r="D14" s="268" t="s">
        <v>155</v>
      </c>
      <c r="E14" s="269" t="s">
        <v>3609</v>
      </c>
      <c r="F14" s="269" t="s">
        <v>4423</v>
      </c>
      <c r="G14" s="269" t="s">
        <v>3610</v>
      </c>
      <c r="H14" s="284"/>
      <c r="I14" s="270"/>
      <c r="J14" s="271" t="s">
        <v>3611</v>
      </c>
      <c r="K14" s="283" t="s">
        <v>159</v>
      </c>
      <c r="L14" s="298" t="s">
        <v>1004</v>
      </c>
      <c r="M14" s="277" t="s">
        <v>3612</v>
      </c>
      <c r="N14" s="299"/>
      <c r="O14" s="300"/>
      <c r="P14" s="300"/>
      <c r="Q14" s="300"/>
      <c r="R14" s="300"/>
      <c r="S14" s="300"/>
      <c r="T14" s="300"/>
      <c r="U14" s="300"/>
      <c r="V14" s="300"/>
      <c r="W14" s="300"/>
      <c r="X14" s="300"/>
      <c r="Y14" s="300"/>
      <c r="Z14" s="300"/>
      <c r="AA14" s="301">
        <f>IF(OR(I14="Fail",ISBLANK(I14)),_xlfn.XLOOKUP(Table2[[#This Row],[Issue Code]],'Issue Code Table'!$A:$A,'Issue Code Table'!$C:$C,,0),IF(K14="Critical",6,IF(K14="Significant",5,IF(K14="Moderate",3,2))))</f>
        <v>6</v>
      </c>
    </row>
    <row r="15" spans="1:27" ht="62.5" x14ac:dyDescent="0.35">
      <c r="A15" s="263" t="s">
        <v>4475</v>
      </c>
      <c r="B15" s="285" t="s">
        <v>1735</v>
      </c>
      <c r="C15" s="285" t="s">
        <v>4424</v>
      </c>
      <c r="D15" s="285" t="s">
        <v>4361</v>
      </c>
      <c r="E15" s="285" t="s">
        <v>4425</v>
      </c>
      <c r="F15" s="285" t="s">
        <v>4426</v>
      </c>
      <c r="G15" s="285" t="s">
        <v>4427</v>
      </c>
      <c r="H15" s="285"/>
      <c r="I15" s="286"/>
      <c r="J15" s="287"/>
      <c r="K15" s="288" t="s">
        <v>159</v>
      </c>
      <c r="L15" s="264" t="s">
        <v>4428</v>
      </c>
      <c r="M15" s="289" t="s">
        <v>4429</v>
      </c>
      <c r="N15" s="265"/>
      <c r="O15" s="266"/>
      <c r="P15" s="266"/>
      <c r="Q15" s="266"/>
      <c r="R15" s="266"/>
      <c r="S15" s="266"/>
      <c r="T15" s="266"/>
      <c r="U15" s="266"/>
      <c r="V15" s="266"/>
      <c r="W15" s="266"/>
      <c r="X15" s="266"/>
      <c r="Y15" s="266"/>
      <c r="Z15" s="266"/>
      <c r="AA15" s="304" t="e">
        <f>IF(OR(I15="Fail",ISBLANK(I15)),_xlfn.XLOOKUP(Table2[[#This Row],[Issue Code]],'Issue Code Table'!$A:$A,'Issue Code Table'!$C:$C,,0),IF(K15="Critical",6,IF(K15="Significant",5,IF(K15="Moderate",3,2))))</f>
        <v>#N/A</v>
      </c>
    </row>
    <row r="16" spans="1:27" x14ac:dyDescent="0.35">
      <c r="A16" s="221"/>
      <c r="B16" s="222" t="s">
        <v>961</v>
      </c>
      <c r="C16" s="221"/>
      <c r="D16" s="221"/>
      <c r="E16" s="221"/>
      <c r="F16" s="221"/>
      <c r="G16" s="221"/>
      <c r="H16" s="221"/>
      <c r="I16" s="221"/>
      <c r="J16" s="221"/>
      <c r="K16" s="221"/>
      <c r="L16" s="221"/>
      <c r="M16" s="221"/>
      <c r="O16" s="219"/>
      <c r="P16" s="219"/>
      <c r="Q16" s="219"/>
      <c r="R16" s="219"/>
      <c r="S16" s="219"/>
      <c r="AA16" s="221"/>
    </row>
    <row r="17" spans="7:27" x14ac:dyDescent="0.35">
      <c r="G17" s="223" t="s">
        <v>55</v>
      </c>
      <c r="K17" s="224"/>
      <c r="L17" s="224"/>
      <c r="M17" s="224"/>
      <c r="N17" s="225"/>
      <c r="O17" s="225"/>
      <c r="P17" s="225"/>
      <c r="Q17" s="225"/>
      <c r="R17" s="225"/>
      <c r="S17" s="225"/>
      <c r="AA17" s="225"/>
    </row>
    <row r="18" spans="7:27" x14ac:dyDescent="0.35">
      <c r="G18" s="223" t="s">
        <v>56</v>
      </c>
      <c r="K18" s="220"/>
      <c r="L18" s="220"/>
      <c r="M18" s="220"/>
      <c r="N18" s="220"/>
      <c r="AA18" s="220"/>
    </row>
    <row r="19" spans="7:27" x14ac:dyDescent="0.35">
      <c r="G19" s="223" t="s">
        <v>44</v>
      </c>
      <c r="K19" s="220"/>
      <c r="L19" s="220"/>
      <c r="M19" s="220"/>
      <c r="N19" s="220"/>
      <c r="AA19" s="220"/>
    </row>
    <row r="20" spans="7:27" x14ac:dyDescent="0.35">
      <c r="G20" s="223" t="s">
        <v>963</v>
      </c>
      <c r="K20" s="220"/>
      <c r="L20" s="220"/>
      <c r="M20" s="220"/>
      <c r="N20" s="220"/>
      <c r="AA20" s="220"/>
    </row>
    <row r="21" spans="7:27" x14ac:dyDescent="0.35">
      <c r="K21" s="220"/>
      <c r="L21" s="220"/>
      <c r="M21" s="220"/>
      <c r="N21" s="220"/>
      <c r="AA21" s="220"/>
    </row>
    <row r="22" spans="7:27" x14ac:dyDescent="0.35">
      <c r="G22" s="223" t="s">
        <v>964</v>
      </c>
      <c r="K22" s="220"/>
      <c r="L22" s="220"/>
      <c r="M22" s="220"/>
      <c r="N22" s="220"/>
      <c r="AA22" s="220"/>
    </row>
    <row r="23" spans="7:27" x14ac:dyDescent="0.35">
      <c r="G23" s="223" t="s">
        <v>156</v>
      </c>
      <c r="K23" s="220"/>
      <c r="L23" s="220"/>
      <c r="M23" s="220"/>
      <c r="N23" s="220"/>
      <c r="AA23" s="220"/>
    </row>
    <row r="24" spans="7:27" x14ac:dyDescent="0.35">
      <c r="G24" s="223" t="s">
        <v>159</v>
      </c>
      <c r="K24" s="220"/>
      <c r="L24" s="220"/>
      <c r="M24" s="220"/>
      <c r="N24" s="220"/>
      <c r="AA24" s="220"/>
    </row>
    <row r="25" spans="7:27" x14ac:dyDescent="0.35">
      <c r="G25" s="223" t="s">
        <v>166</v>
      </c>
      <c r="K25" s="220"/>
      <c r="L25" s="220"/>
      <c r="M25" s="220"/>
      <c r="N25" s="220"/>
      <c r="AA25" s="220"/>
    </row>
    <row r="26" spans="7:27" x14ac:dyDescent="0.35">
      <c r="G26" s="223" t="s">
        <v>197</v>
      </c>
      <c r="K26" s="220"/>
      <c r="L26" s="220"/>
      <c r="M26" s="220"/>
      <c r="N26" s="220"/>
      <c r="AA26" s="220"/>
    </row>
    <row r="27" spans="7:27" x14ac:dyDescent="0.35"/>
    <row r="28" spans="7:27" x14ac:dyDescent="0.35"/>
    <row r="29" spans="7:27" x14ac:dyDescent="0.35"/>
    <row r="30" spans="7:27" x14ac:dyDescent="0.35"/>
    <row r="31" spans="7:27" x14ac:dyDescent="0.35"/>
    <row r="32" spans="7:27"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row r="1959" x14ac:dyDescent="0.35"/>
    <row r="1960" x14ac:dyDescent="0.35"/>
    <row r="1961" x14ac:dyDescent="0.35"/>
    <row r="1962" x14ac:dyDescent="0.35"/>
    <row r="1963" x14ac:dyDescent="0.35"/>
    <row r="1964" x14ac:dyDescent="0.35"/>
    <row r="1965" x14ac:dyDescent="0.35"/>
    <row r="1966" x14ac:dyDescent="0.35"/>
    <row r="1967" x14ac:dyDescent="0.35"/>
    <row r="1968" x14ac:dyDescent="0.35"/>
    <row r="1969" x14ac:dyDescent="0.35"/>
    <row r="1970" x14ac:dyDescent="0.35"/>
    <row r="1971" x14ac:dyDescent="0.35"/>
    <row r="1972" x14ac:dyDescent="0.35"/>
    <row r="1973" x14ac:dyDescent="0.35"/>
    <row r="1974" x14ac:dyDescent="0.35"/>
    <row r="1975" x14ac:dyDescent="0.35"/>
    <row r="1976" x14ac:dyDescent="0.35"/>
    <row r="1977" x14ac:dyDescent="0.35"/>
    <row r="1978" x14ac:dyDescent="0.35"/>
    <row r="1979" x14ac:dyDescent="0.35"/>
    <row r="1980" x14ac:dyDescent="0.35"/>
    <row r="1981" x14ac:dyDescent="0.35"/>
    <row r="1982" x14ac:dyDescent="0.35"/>
    <row r="1983" x14ac:dyDescent="0.35"/>
    <row r="1984" x14ac:dyDescent="0.35"/>
    <row r="1985" x14ac:dyDescent="0.35"/>
    <row r="1986" x14ac:dyDescent="0.35"/>
    <row r="1987" x14ac:dyDescent="0.35"/>
    <row r="1988" x14ac:dyDescent="0.35"/>
    <row r="1989" x14ac:dyDescent="0.35"/>
    <row r="1990" x14ac:dyDescent="0.35"/>
    <row r="1991" x14ac:dyDescent="0.35"/>
    <row r="1992" x14ac:dyDescent="0.35"/>
    <row r="1993" x14ac:dyDescent="0.35"/>
    <row r="1994" x14ac:dyDescent="0.35"/>
    <row r="1995" x14ac:dyDescent="0.35"/>
    <row r="1996" x14ac:dyDescent="0.35"/>
    <row r="1997" x14ac:dyDescent="0.35"/>
    <row r="1998" x14ac:dyDescent="0.35"/>
    <row r="1999" x14ac:dyDescent="0.35"/>
    <row r="2000"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row r="2370" x14ac:dyDescent="0.35"/>
    <row r="2371" x14ac:dyDescent="0.35"/>
    <row r="2372" x14ac:dyDescent="0.35"/>
    <row r="2373" x14ac:dyDescent="0.35"/>
    <row r="2374" x14ac:dyDescent="0.35"/>
    <row r="2375" x14ac:dyDescent="0.35"/>
    <row r="2376" x14ac:dyDescent="0.35"/>
    <row r="2377" x14ac:dyDescent="0.35"/>
    <row r="2378" x14ac:dyDescent="0.35"/>
    <row r="2379" x14ac:dyDescent="0.35"/>
    <row r="2380" x14ac:dyDescent="0.35"/>
    <row r="2381" x14ac:dyDescent="0.35"/>
    <row r="2382" x14ac:dyDescent="0.35"/>
    <row r="2383" x14ac:dyDescent="0.35"/>
    <row r="2384" x14ac:dyDescent="0.35"/>
    <row r="2385" x14ac:dyDescent="0.35"/>
    <row r="2386" x14ac:dyDescent="0.35"/>
    <row r="2387" x14ac:dyDescent="0.35"/>
    <row r="2388" x14ac:dyDescent="0.35"/>
    <row r="2389" x14ac:dyDescent="0.35"/>
    <row r="2390" x14ac:dyDescent="0.35"/>
    <row r="2391" x14ac:dyDescent="0.35"/>
    <row r="2392" x14ac:dyDescent="0.35"/>
    <row r="2393" x14ac:dyDescent="0.35"/>
    <row r="2394" x14ac:dyDescent="0.35"/>
    <row r="2395" x14ac:dyDescent="0.35"/>
    <row r="2396" x14ac:dyDescent="0.35"/>
    <row r="2397" x14ac:dyDescent="0.35"/>
    <row r="2398" x14ac:dyDescent="0.35"/>
    <row r="2399" x14ac:dyDescent="0.35"/>
    <row r="2400" x14ac:dyDescent="0.35"/>
    <row r="2401" x14ac:dyDescent="0.35"/>
    <row r="2402" x14ac:dyDescent="0.35"/>
    <row r="2403" x14ac:dyDescent="0.35"/>
    <row r="2404" x14ac:dyDescent="0.35"/>
    <row r="2405" x14ac:dyDescent="0.35"/>
    <row r="2406" x14ac:dyDescent="0.35"/>
    <row r="2407" x14ac:dyDescent="0.35"/>
    <row r="2408" x14ac:dyDescent="0.35"/>
    <row r="2409" x14ac:dyDescent="0.35"/>
    <row r="2410" x14ac:dyDescent="0.35"/>
    <row r="2411" x14ac:dyDescent="0.35"/>
    <row r="2412" x14ac:dyDescent="0.35"/>
    <row r="2413" x14ac:dyDescent="0.35"/>
    <row r="2414" x14ac:dyDescent="0.35"/>
    <row r="2415" x14ac:dyDescent="0.35"/>
    <row r="2416" x14ac:dyDescent="0.35"/>
    <row r="2417" x14ac:dyDescent="0.35"/>
    <row r="2418" x14ac:dyDescent="0.35"/>
    <row r="2419" x14ac:dyDescent="0.35"/>
    <row r="2420" x14ac:dyDescent="0.35"/>
    <row r="2421" x14ac:dyDescent="0.35"/>
    <row r="2422" x14ac:dyDescent="0.35"/>
    <row r="2423" x14ac:dyDescent="0.35"/>
    <row r="2424" x14ac:dyDescent="0.35"/>
    <row r="2425" x14ac:dyDescent="0.35"/>
    <row r="2426" x14ac:dyDescent="0.35"/>
    <row r="2427" x14ac:dyDescent="0.35"/>
    <row r="2428" x14ac:dyDescent="0.35"/>
    <row r="2429" x14ac:dyDescent="0.35"/>
    <row r="2430" x14ac:dyDescent="0.35"/>
    <row r="2431" x14ac:dyDescent="0.35"/>
    <row r="2432" x14ac:dyDescent="0.35"/>
    <row r="2433" x14ac:dyDescent="0.35"/>
    <row r="2434" x14ac:dyDescent="0.35"/>
    <row r="2435" x14ac:dyDescent="0.35"/>
    <row r="2436" x14ac:dyDescent="0.35"/>
    <row r="2437" x14ac:dyDescent="0.35"/>
    <row r="2438" x14ac:dyDescent="0.35"/>
    <row r="2439" x14ac:dyDescent="0.35"/>
    <row r="2440" x14ac:dyDescent="0.35"/>
    <row r="2441" x14ac:dyDescent="0.35"/>
    <row r="2442" x14ac:dyDescent="0.35"/>
    <row r="2443" x14ac:dyDescent="0.35"/>
    <row r="2444" x14ac:dyDescent="0.35"/>
    <row r="2445" x14ac:dyDescent="0.35"/>
    <row r="2446" x14ac:dyDescent="0.35"/>
    <row r="2447" x14ac:dyDescent="0.35"/>
    <row r="2448" x14ac:dyDescent="0.35"/>
    <row r="2449" x14ac:dyDescent="0.35"/>
    <row r="2450" x14ac:dyDescent="0.35"/>
    <row r="2451" x14ac:dyDescent="0.35"/>
    <row r="2452" x14ac:dyDescent="0.35"/>
    <row r="2453" x14ac:dyDescent="0.35"/>
    <row r="2454" x14ac:dyDescent="0.35"/>
    <row r="2455" x14ac:dyDescent="0.35"/>
    <row r="2456" x14ac:dyDescent="0.35"/>
    <row r="2457" x14ac:dyDescent="0.35"/>
    <row r="2458" x14ac:dyDescent="0.35"/>
    <row r="2459" x14ac:dyDescent="0.35"/>
    <row r="2460" x14ac:dyDescent="0.35"/>
    <row r="2461" x14ac:dyDescent="0.35"/>
    <row r="2462" x14ac:dyDescent="0.35"/>
    <row r="2463" x14ac:dyDescent="0.35"/>
    <row r="2464" x14ac:dyDescent="0.35"/>
    <row r="2465" x14ac:dyDescent="0.35"/>
    <row r="2466" x14ac:dyDescent="0.35"/>
    <row r="2467" x14ac:dyDescent="0.35"/>
    <row r="2468" x14ac:dyDescent="0.35"/>
    <row r="2469" x14ac:dyDescent="0.35"/>
    <row r="2470" x14ac:dyDescent="0.35"/>
    <row r="2471" x14ac:dyDescent="0.35"/>
    <row r="2472" x14ac:dyDescent="0.35"/>
    <row r="2473" x14ac:dyDescent="0.35"/>
    <row r="2474" x14ac:dyDescent="0.35"/>
    <row r="2475" x14ac:dyDescent="0.35"/>
    <row r="2476" x14ac:dyDescent="0.35"/>
    <row r="2477" x14ac:dyDescent="0.35"/>
    <row r="2478" x14ac:dyDescent="0.35"/>
    <row r="2479" x14ac:dyDescent="0.35"/>
    <row r="2480" x14ac:dyDescent="0.35"/>
    <row r="2481" x14ac:dyDescent="0.35"/>
    <row r="2482" x14ac:dyDescent="0.35"/>
    <row r="2483" x14ac:dyDescent="0.35"/>
    <row r="2484" x14ac:dyDescent="0.35"/>
    <row r="2485" x14ac:dyDescent="0.35"/>
    <row r="2486" x14ac:dyDescent="0.35"/>
    <row r="2487" x14ac:dyDescent="0.35"/>
    <row r="2488" x14ac:dyDescent="0.35"/>
    <row r="2489" x14ac:dyDescent="0.35"/>
    <row r="2490" x14ac:dyDescent="0.35"/>
    <row r="2491" x14ac:dyDescent="0.35"/>
    <row r="2492" x14ac:dyDescent="0.35"/>
    <row r="2493" x14ac:dyDescent="0.35"/>
    <row r="2494" x14ac:dyDescent="0.35"/>
    <row r="2495" x14ac:dyDescent="0.35"/>
    <row r="2496" x14ac:dyDescent="0.35"/>
    <row r="2497" x14ac:dyDescent="0.35"/>
    <row r="2498" x14ac:dyDescent="0.35"/>
    <row r="2499" x14ac:dyDescent="0.35"/>
    <row r="2500" x14ac:dyDescent="0.35"/>
    <row r="2501" x14ac:dyDescent="0.35"/>
    <row r="2502" x14ac:dyDescent="0.35"/>
    <row r="2503" x14ac:dyDescent="0.35"/>
    <row r="2504" x14ac:dyDescent="0.35"/>
    <row r="2505" x14ac:dyDescent="0.35"/>
    <row r="2506" x14ac:dyDescent="0.35"/>
    <row r="2507" x14ac:dyDescent="0.35"/>
    <row r="2508" x14ac:dyDescent="0.35"/>
    <row r="2509" x14ac:dyDescent="0.35"/>
    <row r="2510" x14ac:dyDescent="0.35"/>
    <row r="2511" x14ac:dyDescent="0.35"/>
    <row r="2512" x14ac:dyDescent="0.35"/>
    <row r="2513" x14ac:dyDescent="0.35"/>
    <row r="2514" x14ac:dyDescent="0.35"/>
    <row r="2515" x14ac:dyDescent="0.35"/>
    <row r="2516" x14ac:dyDescent="0.35"/>
    <row r="2517" x14ac:dyDescent="0.35"/>
    <row r="2518" x14ac:dyDescent="0.35"/>
    <row r="2519" x14ac:dyDescent="0.35"/>
    <row r="2520" x14ac:dyDescent="0.35"/>
    <row r="2521" x14ac:dyDescent="0.35"/>
    <row r="2522" x14ac:dyDescent="0.35"/>
    <row r="2523" x14ac:dyDescent="0.35"/>
    <row r="2524" x14ac:dyDescent="0.35"/>
    <row r="2525" x14ac:dyDescent="0.35"/>
    <row r="2526" x14ac:dyDescent="0.35"/>
    <row r="2527" x14ac:dyDescent="0.35"/>
    <row r="2528"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row r="2890" x14ac:dyDescent="0.35"/>
    <row r="2891" x14ac:dyDescent="0.35"/>
    <row r="2892" x14ac:dyDescent="0.35"/>
    <row r="2893" x14ac:dyDescent="0.35"/>
    <row r="2894" x14ac:dyDescent="0.35"/>
    <row r="2895" x14ac:dyDescent="0.35"/>
    <row r="2896" x14ac:dyDescent="0.35"/>
    <row r="2897" x14ac:dyDescent="0.35"/>
    <row r="2898" x14ac:dyDescent="0.35"/>
    <row r="2899" x14ac:dyDescent="0.35"/>
    <row r="2900" x14ac:dyDescent="0.35"/>
    <row r="2901" x14ac:dyDescent="0.35"/>
    <row r="2902" x14ac:dyDescent="0.35"/>
    <row r="2903" x14ac:dyDescent="0.35"/>
    <row r="2904" x14ac:dyDescent="0.35"/>
    <row r="2905" x14ac:dyDescent="0.35"/>
    <row r="2906" x14ac:dyDescent="0.35"/>
    <row r="2907" x14ac:dyDescent="0.35"/>
    <row r="2908" x14ac:dyDescent="0.35"/>
    <row r="2909" x14ac:dyDescent="0.35"/>
    <row r="2910" x14ac:dyDescent="0.35"/>
    <row r="2911" x14ac:dyDescent="0.35"/>
    <row r="2912" x14ac:dyDescent="0.35"/>
    <row r="2913" x14ac:dyDescent="0.35"/>
    <row r="2914" x14ac:dyDescent="0.35"/>
    <row r="2915" x14ac:dyDescent="0.35"/>
    <row r="2916" x14ac:dyDescent="0.35"/>
    <row r="2917" x14ac:dyDescent="0.35"/>
    <row r="2918" x14ac:dyDescent="0.35"/>
    <row r="2919" x14ac:dyDescent="0.35"/>
    <row r="2920" x14ac:dyDescent="0.35"/>
    <row r="2921" x14ac:dyDescent="0.35"/>
    <row r="2922" x14ac:dyDescent="0.35"/>
    <row r="2923" x14ac:dyDescent="0.35"/>
    <row r="2924" x14ac:dyDescent="0.35"/>
    <row r="2925" x14ac:dyDescent="0.35"/>
    <row r="2926" x14ac:dyDescent="0.35"/>
    <row r="2927" x14ac:dyDescent="0.35"/>
    <row r="2928" x14ac:dyDescent="0.35"/>
    <row r="2929" x14ac:dyDescent="0.35"/>
    <row r="2930" x14ac:dyDescent="0.35"/>
    <row r="2931" x14ac:dyDescent="0.35"/>
    <row r="2932" x14ac:dyDescent="0.35"/>
    <row r="2933" x14ac:dyDescent="0.35"/>
    <row r="2934" x14ac:dyDescent="0.35"/>
    <row r="2935" x14ac:dyDescent="0.35"/>
    <row r="2936" x14ac:dyDescent="0.35"/>
    <row r="2937" x14ac:dyDescent="0.35"/>
    <row r="2938" x14ac:dyDescent="0.35"/>
    <row r="2939" x14ac:dyDescent="0.35"/>
    <row r="2940" x14ac:dyDescent="0.35"/>
    <row r="2941" x14ac:dyDescent="0.35"/>
    <row r="2942" x14ac:dyDescent="0.35"/>
    <row r="2943" x14ac:dyDescent="0.35"/>
    <row r="2944" x14ac:dyDescent="0.35"/>
    <row r="2945" x14ac:dyDescent="0.35"/>
    <row r="2946" x14ac:dyDescent="0.35"/>
    <row r="2947" x14ac:dyDescent="0.35"/>
    <row r="2948" x14ac:dyDescent="0.35"/>
    <row r="2949" x14ac:dyDescent="0.35"/>
    <row r="2950" x14ac:dyDescent="0.35"/>
    <row r="2951" x14ac:dyDescent="0.35"/>
    <row r="2952" x14ac:dyDescent="0.35"/>
    <row r="2953" x14ac:dyDescent="0.35"/>
    <row r="2954" x14ac:dyDescent="0.35"/>
    <row r="2955" x14ac:dyDescent="0.35"/>
    <row r="2956" x14ac:dyDescent="0.35"/>
    <row r="2957" x14ac:dyDescent="0.35"/>
    <row r="2958" x14ac:dyDescent="0.35"/>
    <row r="2959" x14ac:dyDescent="0.35"/>
    <row r="2960" x14ac:dyDescent="0.35"/>
    <row r="2961" x14ac:dyDescent="0.35"/>
    <row r="2962" x14ac:dyDescent="0.35"/>
    <row r="2963" x14ac:dyDescent="0.35"/>
    <row r="2964" x14ac:dyDescent="0.35"/>
    <row r="2965" x14ac:dyDescent="0.35"/>
    <row r="2966" x14ac:dyDescent="0.35"/>
    <row r="2967" x14ac:dyDescent="0.35"/>
    <row r="2968" x14ac:dyDescent="0.35"/>
    <row r="2969" x14ac:dyDescent="0.35"/>
    <row r="2970" x14ac:dyDescent="0.35"/>
    <row r="2971" x14ac:dyDescent="0.35"/>
    <row r="2972" x14ac:dyDescent="0.35"/>
    <row r="2973" x14ac:dyDescent="0.35"/>
    <row r="2974" x14ac:dyDescent="0.35"/>
    <row r="2975" x14ac:dyDescent="0.35"/>
    <row r="2976" x14ac:dyDescent="0.35"/>
    <row r="2977" x14ac:dyDescent="0.35"/>
    <row r="2978" x14ac:dyDescent="0.35"/>
    <row r="2979" x14ac:dyDescent="0.35"/>
    <row r="2980" x14ac:dyDescent="0.35"/>
    <row r="2981" x14ac:dyDescent="0.35"/>
    <row r="2982" x14ac:dyDescent="0.35"/>
    <row r="2983" x14ac:dyDescent="0.35"/>
    <row r="2984" x14ac:dyDescent="0.35"/>
    <row r="2985" x14ac:dyDescent="0.35"/>
    <row r="2986" x14ac:dyDescent="0.35"/>
    <row r="2987" x14ac:dyDescent="0.35"/>
    <row r="2988" x14ac:dyDescent="0.35"/>
    <row r="2989" x14ac:dyDescent="0.35"/>
    <row r="2990" x14ac:dyDescent="0.35"/>
    <row r="2991" x14ac:dyDescent="0.35"/>
    <row r="2992" x14ac:dyDescent="0.35"/>
    <row r="2993" x14ac:dyDescent="0.35"/>
    <row r="2994" x14ac:dyDescent="0.35"/>
    <row r="2995" x14ac:dyDescent="0.35"/>
    <row r="2996" x14ac:dyDescent="0.35"/>
    <row r="2997" x14ac:dyDescent="0.35"/>
    <row r="2998" x14ac:dyDescent="0.35"/>
    <row r="2999" x14ac:dyDescent="0.35"/>
    <row r="3000" x14ac:dyDescent="0.35"/>
    <row r="3001" x14ac:dyDescent="0.35"/>
    <row r="3002" x14ac:dyDescent="0.35"/>
    <row r="3003" x14ac:dyDescent="0.35"/>
    <row r="3004" x14ac:dyDescent="0.35"/>
    <row r="3005" x14ac:dyDescent="0.35"/>
    <row r="3006" x14ac:dyDescent="0.35"/>
    <row r="3007" x14ac:dyDescent="0.35"/>
    <row r="3008" x14ac:dyDescent="0.35"/>
    <row r="3009" x14ac:dyDescent="0.35"/>
    <row r="3010" x14ac:dyDescent="0.35"/>
    <row r="3011" x14ac:dyDescent="0.35"/>
    <row r="3012" x14ac:dyDescent="0.35"/>
    <row r="3013" x14ac:dyDescent="0.35"/>
    <row r="3014" x14ac:dyDescent="0.35"/>
    <row r="3015" x14ac:dyDescent="0.35"/>
    <row r="3016" x14ac:dyDescent="0.35"/>
    <row r="3017" x14ac:dyDescent="0.35"/>
    <row r="3018" x14ac:dyDescent="0.35"/>
    <row r="3019" x14ac:dyDescent="0.35"/>
    <row r="3020" x14ac:dyDescent="0.35"/>
    <row r="3021" x14ac:dyDescent="0.35"/>
    <row r="3022" x14ac:dyDescent="0.35"/>
    <row r="3023" x14ac:dyDescent="0.35"/>
    <row r="3024" x14ac:dyDescent="0.35"/>
    <row r="3025" x14ac:dyDescent="0.35"/>
    <row r="3026" x14ac:dyDescent="0.35"/>
    <row r="3027" x14ac:dyDescent="0.35"/>
    <row r="3028" x14ac:dyDescent="0.35"/>
    <row r="3029" x14ac:dyDescent="0.35"/>
    <row r="3030" x14ac:dyDescent="0.35"/>
    <row r="3031" x14ac:dyDescent="0.35"/>
    <row r="3032" x14ac:dyDescent="0.35"/>
    <row r="3033" x14ac:dyDescent="0.35"/>
    <row r="3034" x14ac:dyDescent="0.35"/>
    <row r="3035" x14ac:dyDescent="0.35"/>
    <row r="3036" x14ac:dyDescent="0.35"/>
    <row r="3037" x14ac:dyDescent="0.35"/>
    <row r="3038" x14ac:dyDescent="0.35"/>
    <row r="3039" x14ac:dyDescent="0.35"/>
    <row r="3040" x14ac:dyDescent="0.35"/>
    <row r="3041" x14ac:dyDescent="0.35"/>
    <row r="3042" x14ac:dyDescent="0.35"/>
    <row r="3043" x14ac:dyDescent="0.35"/>
    <row r="3044" x14ac:dyDescent="0.35"/>
    <row r="3045" x14ac:dyDescent="0.35"/>
    <row r="3046" x14ac:dyDescent="0.35"/>
    <row r="3047" x14ac:dyDescent="0.35"/>
    <row r="3048" x14ac:dyDescent="0.35"/>
    <row r="3049" x14ac:dyDescent="0.35"/>
    <row r="3050" x14ac:dyDescent="0.35"/>
    <row r="3051" x14ac:dyDescent="0.35"/>
    <row r="3052" x14ac:dyDescent="0.35"/>
    <row r="3053" x14ac:dyDescent="0.35"/>
    <row r="3054" x14ac:dyDescent="0.35"/>
    <row r="3055" x14ac:dyDescent="0.35"/>
    <row r="3056" x14ac:dyDescent="0.35"/>
    <row r="3057" x14ac:dyDescent="0.35"/>
    <row r="3058" x14ac:dyDescent="0.35"/>
    <row r="3059" x14ac:dyDescent="0.35"/>
    <row r="3060" x14ac:dyDescent="0.35"/>
    <row r="3061" x14ac:dyDescent="0.35"/>
    <row r="3062" x14ac:dyDescent="0.35"/>
    <row r="3063" x14ac:dyDescent="0.35"/>
    <row r="3064" x14ac:dyDescent="0.35"/>
    <row r="3065" x14ac:dyDescent="0.35"/>
    <row r="3066" x14ac:dyDescent="0.35"/>
    <row r="3067" x14ac:dyDescent="0.35"/>
    <row r="3068" x14ac:dyDescent="0.35"/>
    <row r="3069" x14ac:dyDescent="0.35"/>
    <row r="3070" x14ac:dyDescent="0.35"/>
    <row r="3071" x14ac:dyDescent="0.35"/>
    <row r="3072" x14ac:dyDescent="0.35"/>
    <row r="3073" x14ac:dyDescent="0.35"/>
    <row r="3074" x14ac:dyDescent="0.35"/>
    <row r="3075" x14ac:dyDescent="0.35"/>
    <row r="3076" x14ac:dyDescent="0.35"/>
    <row r="3077" x14ac:dyDescent="0.35"/>
    <row r="3078" x14ac:dyDescent="0.35"/>
    <row r="3079" x14ac:dyDescent="0.35"/>
    <row r="3080" x14ac:dyDescent="0.35"/>
    <row r="3081" x14ac:dyDescent="0.35"/>
    <row r="3082" x14ac:dyDescent="0.35"/>
    <row r="3083" x14ac:dyDescent="0.35"/>
    <row r="3084" x14ac:dyDescent="0.35"/>
    <row r="3085" x14ac:dyDescent="0.35"/>
    <row r="3086" x14ac:dyDescent="0.35"/>
    <row r="3087" x14ac:dyDescent="0.35"/>
    <row r="3088" x14ac:dyDescent="0.35"/>
    <row r="3089" x14ac:dyDescent="0.35"/>
    <row r="3090" x14ac:dyDescent="0.35"/>
    <row r="3091" x14ac:dyDescent="0.35"/>
    <row r="3092" x14ac:dyDescent="0.35"/>
    <row r="3093" x14ac:dyDescent="0.35"/>
    <row r="3094" x14ac:dyDescent="0.35"/>
    <row r="3095" x14ac:dyDescent="0.35"/>
    <row r="3096" x14ac:dyDescent="0.35"/>
    <row r="3097" x14ac:dyDescent="0.35"/>
    <row r="3098" x14ac:dyDescent="0.35"/>
    <row r="3099" x14ac:dyDescent="0.35"/>
    <row r="3100" x14ac:dyDescent="0.35"/>
    <row r="3101" x14ac:dyDescent="0.35"/>
    <row r="3102" x14ac:dyDescent="0.35"/>
    <row r="3103" x14ac:dyDescent="0.35"/>
    <row r="3104" x14ac:dyDescent="0.35"/>
    <row r="3105" x14ac:dyDescent="0.35"/>
    <row r="3106" x14ac:dyDescent="0.35"/>
    <row r="3107" x14ac:dyDescent="0.35"/>
    <row r="3108" x14ac:dyDescent="0.35"/>
    <row r="3109" x14ac:dyDescent="0.35"/>
    <row r="3110" x14ac:dyDescent="0.35"/>
    <row r="3111" x14ac:dyDescent="0.35"/>
    <row r="3112" x14ac:dyDescent="0.35"/>
    <row r="3113" x14ac:dyDescent="0.35"/>
    <row r="3114" x14ac:dyDescent="0.35"/>
    <row r="3115" x14ac:dyDescent="0.35"/>
    <row r="3116" x14ac:dyDescent="0.35"/>
    <row r="3117" x14ac:dyDescent="0.35"/>
    <row r="3118" x14ac:dyDescent="0.35"/>
    <row r="3119" x14ac:dyDescent="0.35"/>
    <row r="3120" x14ac:dyDescent="0.35"/>
    <row r="3121" x14ac:dyDescent="0.35"/>
    <row r="3122" x14ac:dyDescent="0.35"/>
    <row r="3123" x14ac:dyDescent="0.35"/>
    <row r="3124" x14ac:dyDescent="0.35"/>
    <row r="3125" x14ac:dyDescent="0.35"/>
    <row r="3126" x14ac:dyDescent="0.35"/>
    <row r="3127" x14ac:dyDescent="0.35"/>
    <row r="3128" x14ac:dyDescent="0.35"/>
    <row r="3129" x14ac:dyDescent="0.35"/>
    <row r="3130" x14ac:dyDescent="0.35"/>
    <row r="3131" x14ac:dyDescent="0.35"/>
    <row r="3132" x14ac:dyDescent="0.35"/>
    <row r="3133" x14ac:dyDescent="0.35"/>
    <row r="3134" x14ac:dyDescent="0.35"/>
    <row r="3135" x14ac:dyDescent="0.35"/>
    <row r="3136" x14ac:dyDescent="0.35"/>
    <row r="3137" x14ac:dyDescent="0.35"/>
    <row r="3138" x14ac:dyDescent="0.35"/>
    <row r="3139" x14ac:dyDescent="0.35"/>
    <row r="3140" x14ac:dyDescent="0.35"/>
    <row r="3141" x14ac:dyDescent="0.35"/>
    <row r="3142" x14ac:dyDescent="0.35"/>
    <row r="3143" x14ac:dyDescent="0.35"/>
    <row r="3144" x14ac:dyDescent="0.35"/>
    <row r="3145" x14ac:dyDescent="0.35"/>
    <row r="3146" x14ac:dyDescent="0.35"/>
    <row r="3147" x14ac:dyDescent="0.35"/>
    <row r="3148" x14ac:dyDescent="0.35"/>
    <row r="3149" x14ac:dyDescent="0.35"/>
    <row r="3150" x14ac:dyDescent="0.35"/>
    <row r="3151" x14ac:dyDescent="0.35"/>
    <row r="3152" x14ac:dyDescent="0.35"/>
    <row r="3153" x14ac:dyDescent="0.35"/>
    <row r="3154" x14ac:dyDescent="0.35"/>
    <row r="3155" x14ac:dyDescent="0.35"/>
    <row r="3156" x14ac:dyDescent="0.35"/>
    <row r="3157" x14ac:dyDescent="0.35"/>
    <row r="3158" x14ac:dyDescent="0.35"/>
    <row r="3159" x14ac:dyDescent="0.35"/>
    <row r="3160" x14ac:dyDescent="0.35"/>
    <row r="3161" x14ac:dyDescent="0.35"/>
    <row r="3162" x14ac:dyDescent="0.35"/>
    <row r="3163" x14ac:dyDescent="0.35"/>
    <row r="3164" x14ac:dyDescent="0.35"/>
    <row r="3165" x14ac:dyDescent="0.35"/>
    <row r="3166" x14ac:dyDescent="0.35"/>
    <row r="3167" x14ac:dyDescent="0.35"/>
    <row r="3168" x14ac:dyDescent="0.35"/>
    <row r="3169" x14ac:dyDescent="0.35"/>
    <row r="3170" x14ac:dyDescent="0.35"/>
    <row r="3171" x14ac:dyDescent="0.35"/>
    <row r="3172" x14ac:dyDescent="0.35"/>
    <row r="3173" x14ac:dyDescent="0.35"/>
    <row r="3174" x14ac:dyDescent="0.35"/>
    <row r="3175" x14ac:dyDescent="0.35"/>
    <row r="3176" x14ac:dyDescent="0.35"/>
    <row r="3177" x14ac:dyDescent="0.35"/>
    <row r="3178" x14ac:dyDescent="0.35"/>
    <row r="3179" x14ac:dyDescent="0.35"/>
    <row r="3180" x14ac:dyDescent="0.35"/>
    <row r="3181" x14ac:dyDescent="0.35"/>
    <row r="3182" x14ac:dyDescent="0.35"/>
    <row r="3183" x14ac:dyDescent="0.35"/>
    <row r="3184" x14ac:dyDescent="0.35"/>
    <row r="3185" x14ac:dyDescent="0.35"/>
    <row r="3186" x14ac:dyDescent="0.35"/>
    <row r="3187" x14ac:dyDescent="0.35"/>
    <row r="3188" x14ac:dyDescent="0.35"/>
    <row r="3189" x14ac:dyDescent="0.35"/>
    <row r="3190" x14ac:dyDescent="0.35"/>
    <row r="3191" x14ac:dyDescent="0.35"/>
    <row r="3192" x14ac:dyDescent="0.35"/>
    <row r="3193" x14ac:dyDescent="0.35"/>
    <row r="3194" x14ac:dyDescent="0.35"/>
    <row r="3195" x14ac:dyDescent="0.35"/>
    <row r="3196" x14ac:dyDescent="0.35"/>
    <row r="3197" x14ac:dyDescent="0.35"/>
    <row r="3198" x14ac:dyDescent="0.35"/>
    <row r="3199" x14ac:dyDescent="0.35"/>
    <row r="3200" x14ac:dyDescent="0.35"/>
    <row r="3201" x14ac:dyDescent="0.35"/>
    <row r="3202" x14ac:dyDescent="0.35"/>
    <row r="3203" x14ac:dyDescent="0.35"/>
    <row r="3204" x14ac:dyDescent="0.35"/>
    <row r="3205" x14ac:dyDescent="0.35"/>
    <row r="3206" x14ac:dyDescent="0.35"/>
    <row r="3207" x14ac:dyDescent="0.35"/>
    <row r="3208" x14ac:dyDescent="0.35"/>
    <row r="3209" x14ac:dyDescent="0.35"/>
    <row r="3210" x14ac:dyDescent="0.35"/>
    <row r="3211" x14ac:dyDescent="0.35"/>
    <row r="3212" x14ac:dyDescent="0.35"/>
    <row r="3213" x14ac:dyDescent="0.35"/>
    <row r="3214" x14ac:dyDescent="0.35"/>
    <row r="3215" x14ac:dyDescent="0.35"/>
    <row r="3216" x14ac:dyDescent="0.35"/>
    <row r="3217" x14ac:dyDescent="0.35"/>
    <row r="3218" x14ac:dyDescent="0.35"/>
    <row r="3219" x14ac:dyDescent="0.35"/>
    <row r="3220" x14ac:dyDescent="0.35"/>
    <row r="3221" x14ac:dyDescent="0.35"/>
    <row r="3222" x14ac:dyDescent="0.35"/>
    <row r="3223" x14ac:dyDescent="0.35"/>
    <row r="3224" x14ac:dyDescent="0.35"/>
    <row r="3225" x14ac:dyDescent="0.35"/>
    <row r="3226" x14ac:dyDescent="0.35"/>
    <row r="3227" x14ac:dyDescent="0.35"/>
    <row r="3228" x14ac:dyDescent="0.35"/>
    <row r="3229" x14ac:dyDescent="0.35"/>
    <row r="3230" x14ac:dyDescent="0.35"/>
    <row r="3231" x14ac:dyDescent="0.35"/>
    <row r="3232" x14ac:dyDescent="0.35"/>
    <row r="3233" x14ac:dyDescent="0.35"/>
    <row r="3234" x14ac:dyDescent="0.35"/>
    <row r="3235" x14ac:dyDescent="0.35"/>
    <row r="3236" x14ac:dyDescent="0.35"/>
    <row r="3237" x14ac:dyDescent="0.35"/>
    <row r="3238" x14ac:dyDescent="0.35"/>
    <row r="3239" x14ac:dyDescent="0.35"/>
    <row r="3240" x14ac:dyDescent="0.35"/>
    <row r="3241" x14ac:dyDescent="0.35"/>
    <row r="3242" x14ac:dyDescent="0.35"/>
    <row r="3243" x14ac:dyDescent="0.35"/>
    <row r="3244" x14ac:dyDescent="0.35"/>
    <row r="3245" x14ac:dyDescent="0.35"/>
    <row r="3246" x14ac:dyDescent="0.35"/>
    <row r="3247" x14ac:dyDescent="0.35"/>
    <row r="3248" x14ac:dyDescent="0.35"/>
    <row r="3249" x14ac:dyDescent="0.35"/>
    <row r="3250" x14ac:dyDescent="0.35"/>
    <row r="3251" x14ac:dyDescent="0.35"/>
    <row r="3252" x14ac:dyDescent="0.35"/>
    <row r="3253" x14ac:dyDescent="0.35"/>
    <row r="3254" x14ac:dyDescent="0.35"/>
    <row r="3255" x14ac:dyDescent="0.35"/>
    <row r="3256" x14ac:dyDescent="0.35"/>
    <row r="3257" x14ac:dyDescent="0.35"/>
    <row r="3258" x14ac:dyDescent="0.35"/>
    <row r="3259" x14ac:dyDescent="0.35"/>
    <row r="3260" x14ac:dyDescent="0.35"/>
    <row r="3261" x14ac:dyDescent="0.35"/>
    <row r="3262" x14ac:dyDescent="0.35"/>
    <row r="3263" x14ac:dyDescent="0.35"/>
    <row r="3264" x14ac:dyDescent="0.35"/>
    <row r="3265" x14ac:dyDescent="0.35"/>
    <row r="3266" x14ac:dyDescent="0.35"/>
    <row r="3267" x14ac:dyDescent="0.35"/>
    <row r="3268" x14ac:dyDescent="0.35"/>
    <row r="3269" x14ac:dyDescent="0.35"/>
    <row r="3270" x14ac:dyDescent="0.35"/>
    <row r="3271" x14ac:dyDescent="0.35"/>
    <row r="3272" x14ac:dyDescent="0.35"/>
    <row r="3273" x14ac:dyDescent="0.35"/>
    <row r="3274" x14ac:dyDescent="0.35"/>
    <row r="3275" x14ac:dyDescent="0.35"/>
    <row r="3276" x14ac:dyDescent="0.35"/>
    <row r="3277" x14ac:dyDescent="0.35"/>
    <row r="3278" x14ac:dyDescent="0.35"/>
    <row r="3279" x14ac:dyDescent="0.35"/>
    <row r="3280" x14ac:dyDescent="0.35"/>
    <row r="3281" x14ac:dyDescent="0.35"/>
    <row r="3282" x14ac:dyDescent="0.35"/>
    <row r="3283" x14ac:dyDescent="0.35"/>
    <row r="3284" x14ac:dyDescent="0.35"/>
    <row r="3285" x14ac:dyDescent="0.35"/>
    <row r="3286" x14ac:dyDescent="0.35"/>
    <row r="3287" x14ac:dyDescent="0.35"/>
    <row r="3288" x14ac:dyDescent="0.35"/>
    <row r="3289" x14ac:dyDescent="0.35"/>
    <row r="3290" x14ac:dyDescent="0.35"/>
    <row r="3291" x14ac:dyDescent="0.35"/>
    <row r="3292" x14ac:dyDescent="0.35"/>
    <row r="3293" x14ac:dyDescent="0.35"/>
    <row r="3294" x14ac:dyDescent="0.35"/>
    <row r="3295" x14ac:dyDescent="0.35"/>
    <row r="3296" x14ac:dyDescent="0.35"/>
    <row r="3297" x14ac:dyDescent="0.35"/>
    <row r="3298" x14ac:dyDescent="0.35"/>
    <row r="3299" x14ac:dyDescent="0.35"/>
    <row r="3300" x14ac:dyDescent="0.35"/>
    <row r="3301" x14ac:dyDescent="0.35"/>
    <row r="3302" x14ac:dyDescent="0.35"/>
    <row r="3303" x14ac:dyDescent="0.35"/>
    <row r="3304" x14ac:dyDescent="0.35"/>
    <row r="3305" x14ac:dyDescent="0.35"/>
    <row r="3306" x14ac:dyDescent="0.35"/>
    <row r="3307" x14ac:dyDescent="0.35"/>
    <row r="3308" x14ac:dyDescent="0.35"/>
    <row r="3309" x14ac:dyDescent="0.35"/>
    <row r="3310" x14ac:dyDescent="0.35"/>
    <row r="3311" x14ac:dyDescent="0.35"/>
    <row r="3312" x14ac:dyDescent="0.35"/>
    <row r="3313" x14ac:dyDescent="0.35"/>
    <row r="3314" x14ac:dyDescent="0.35"/>
    <row r="3315" x14ac:dyDescent="0.35"/>
    <row r="3316" x14ac:dyDescent="0.35"/>
    <row r="3317" x14ac:dyDescent="0.35"/>
    <row r="3318" x14ac:dyDescent="0.35"/>
    <row r="3319" x14ac:dyDescent="0.35"/>
    <row r="3320" x14ac:dyDescent="0.35"/>
    <row r="3321" x14ac:dyDescent="0.35"/>
    <row r="3322" x14ac:dyDescent="0.35"/>
    <row r="3323" x14ac:dyDescent="0.35"/>
    <row r="3324" x14ac:dyDescent="0.35"/>
    <row r="3325" x14ac:dyDescent="0.35"/>
    <row r="3326" x14ac:dyDescent="0.35"/>
    <row r="3327" x14ac:dyDescent="0.35"/>
    <row r="3328" x14ac:dyDescent="0.35"/>
    <row r="3329" x14ac:dyDescent="0.35"/>
    <row r="3330" x14ac:dyDescent="0.35"/>
    <row r="3331" x14ac:dyDescent="0.35"/>
    <row r="3332" x14ac:dyDescent="0.35"/>
    <row r="3333" x14ac:dyDescent="0.35"/>
    <row r="3334" x14ac:dyDescent="0.35"/>
    <row r="3335" x14ac:dyDescent="0.35"/>
    <row r="3336" x14ac:dyDescent="0.35"/>
    <row r="3337" x14ac:dyDescent="0.35"/>
    <row r="3338" x14ac:dyDescent="0.35"/>
    <row r="3339" x14ac:dyDescent="0.35"/>
    <row r="3340" x14ac:dyDescent="0.35"/>
    <row r="3341" x14ac:dyDescent="0.35"/>
    <row r="3342" x14ac:dyDescent="0.35"/>
    <row r="3343" x14ac:dyDescent="0.35"/>
    <row r="3344" x14ac:dyDescent="0.35"/>
    <row r="3345" x14ac:dyDescent="0.35"/>
    <row r="3346" x14ac:dyDescent="0.35"/>
    <row r="3347" x14ac:dyDescent="0.35"/>
    <row r="3348" x14ac:dyDescent="0.35"/>
    <row r="3349" x14ac:dyDescent="0.35"/>
    <row r="3350" x14ac:dyDescent="0.35"/>
    <row r="3351" x14ac:dyDescent="0.35"/>
    <row r="3352" x14ac:dyDescent="0.35"/>
    <row r="3353" x14ac:dyDescent="0.35"/>
    <row r="3354" x14ac:dyDescent="0.35"/>
    <row r="3355" x14ac:dyDescent="0.35"/>
    <row r="3356" x14ac:dyDescent="0.35"/>
    <row r="3357" x14ac:dyDescent="0.35"/>
    <row r="3358" x14ac:dyDescent="0.35"/>
    <row r="3359" x14ac:dyDescent="0.35"/>
    <row r="3360" x14ac:dyDescent="0.35"/>
    <row r="3361" x14ac:dyDescent="0.35"/>
    <row r="3362" x14ac:dyDescent="0.35"/>
    <row r="3363" x14ac:dyDescent="0.35"/>
    <row r="3364" x14ac:dyDescent="0.35"/>
    <row r="3365" x14ac:dyDescent="0.35"/>
    <row r="3366" x14ac:dyDescent="0.35"/>
    <row r="3367" x14ac:dyDescent="0.35"/>
    <row r="3368" x14ac:dyDescent="0.35"/>
    <row r="3369" x14ac:dyDescent="0.35"/>
    <row r="3370" x14ac:dyDescent="0.35"/>
    <row r="3371" x14ac:dyDescent="0.35"/>
    <row r="3372" x14ac:dyDescent="0.35"/>
    <row r="3373" x14ac:dyDescent="0.35"/>
    <row r="3374" x14ac:dyDescent="0.35"/>
    <row r="3375" x14ac:dyDescent="0.35"/>
    <row r="3376" x14ac:dyDescent="0.35"/>
    <row r="3377" x14ac:dyDescent="0.35"/>
    <row r="3378" x14ac:dyDescent="0.35"/>
    <row r="3379" x14ac:dyDescent="0.35"/>
    <row r="3380" x14ac:dyDescent="0.35"/>
    <row r="3381" x14ac:dyDescent="0.35"/>
    <row r="3382" x14ac:dyDescent="0.35"/>
    <row r="3383" x14ac:dyDescent="0.35"/>
    <row r="3384" x14ac:dyDescent="0.35"/>
    <row r="3385" x14ac:dyDescent="0.35"/>
    <row r="3386" x14ac:dyDescent="0.35"/>
    <row r="3387" x14ac:dyDescent="0.35"/>
    <row r="3388" x14ac:dyDescent="0.35"/>
    <row r="3389" x14ac:dyDescent="0.35"/>
    <row r="3390" x14ac:dyDescent="0.35"/>
    <row r="3391" x14ac:dyDescent="0.35"/>
    <row r="3392" x14ac:dyDescent="0.35"/>
    <row r="3393" x14ac:dyDescent="0.35"/>
    <row r="3394" x14ac:dyDescent="0.35"/>
    <row r="3395" x14ac:dyDescent="0.35"/>
    <row r="3396" x14ac:dyDescent="0.35"/>
    <row r="3397" x14ac:dyDescent="0.35"/>
    <row r="3398" x14ac:dyDescent="0.35"/>
    <row r="3399" x14ac:dyDescent="0.35"/>
    <row r="3400" x14ac:dyDescent="0.35"/>
    <row r="3401" x14ac:dyDescent="0.35"/>
    <row r="3402" x14ac:dyDescent="0.35"/>
    <row r="3403" x14ac:dyDescent="0.35"/>
    <row r="3404" x14ac:dyDescent="0.35"/>
    <row r="3405" x14ac:dyDescent="0.35"/>
    <row r="3406" x14ac:dyDescent="0.35"/>
    <row r="3407" x14ac:dyDescent="0.35"/>
    <row r="3408" x14ac:dyDescent="0.35"/>
    <row r="3409" x14ac:dyDescent="0.35"/>
    <row r="3410" x14ac:dyDescent="0.35"/>
    <row r="3411" x14ac:dyDescent="0.35"/>
    <row r="3412" x14ac:dyDescent="0.35"/>
    <row r="3413" x14ac:dyDescent="0.35"/>
    <row r="3414" x14ac:dyDescent="0.35"/>
    <row r="3415" x14ac:dyDescent="0.35"/>
    <row r="3416" x14ac:dyDescent="0.35"/>
    <row r="3417" x14ac:dyDescent="0.35"/>
    <row r="3418" x14ac:dyDescent="0.35"/>
    <row r="3419" x14ac:dyDescent="0.35"/>
    <row r="3420" x14ac:dyDescent="0.35"/>
    <row r="3421" x14ac:dyDescent="0.35"/>
    <row r="3422" x14ac:dyDescent="0.35"/>
    <row r="3423" x14ac:dyDescent="0.35"/>
    <row r="3424" x14ac:dyDescent="0.35"/>
    <row r="3425" x14ac:dyDescent="0.35"/>
    <row r="3426" x14ac:dyDescent="0.35"/>
    <row r="3427" x14ac:dyDescent="0.35"/>
    <row r="3428" x14ac:dyDescent="0.35"/>
    <row r="3429" x14ac:dyDescent="0.35"/>
    <row r="3430" x14ac:dyDescent="0.35"/>
    <row r="3431" x14ac:dyDescent="0.35"/>
    <row r="3432" x14ac:dyDescent="0.35"/>
    <row r="3433" x14ac:dyDescent="0.35"/>
    <row r="3434" x14ac:dyDescent="0.35"/>
    <row r="3435" x14ac:dyDescent="0.35"/>
    <row r="3436" x14ac:dyDescent="0.35"/>
    <row r="3437" x14ac:dyDescent="0.35"/>
    <row r="3438" x14ac:dyDescent="0.35"/>
    <row r="3439" x14ac:dyDescent="0.35"/>
    <row r="3440" x14ac:dyDescent="0.35"/>
    <row r="3441" x14ac:dyDescent="0.35"/>
    <row r="3442" x14ac:dyDescent="0.35"/>
    <row r="3443" x14ac:dyDescent="0.35"/>
    <row r="3444" x14ac:dyDescent="0.35"/>
    <row r="3445" x14ac:dyDescent="0.35"/>
    <row r="3446" x14ac:dyDescent="0.35"/>
    <row r="3447" x14ac:dyDescent="0.35"/>
    <row r="3448" x14ac:dyDescent="0.35"/>
    <row r="3449" x14ac:dyDescent="0.35"/>
    <row r="3450" x14ac:dyDescent="0.35"/>
    <row r="3451" x14ac:dyDescent="0.35"/>
    <row r="3452" x14ac:dyDescent="0.35"/>
    <row r="3453" x14ac:dyDescent="0.35"/>
    <row r="3454" x14ac:dyDescent="0.35"/>
    <row r="3455" x14ac:dyDescent="0.35"/>
    <row r="3456" x14ac:dyDescent="0.35"/>
    <row r="3457" x14ac:dyDescent="0.35"/>
    <row r="3458" x14ac:dyDescent="0.35"/>
    <row r="3459" x14ac:dyDescent="0.35"/>
    <row r="3460" x14ac:dyDescent="0.35"/>
    <row r="3461" x14ac:dyDescent="0.35"/>
    <row r="3462" x14ac:dyDescent="0.35"/>
    <row r="3463" x14ac:dyDescent="0.35"/>
    <row r="3464" x14ac:dyDescent="0.35"/>
    <row r="3465" x14ac:dyDescent="0.35"/>
    <row r="3466" x14ac:dyDescent="0.35"/>
    <row r="3467" x14ac:dyDescent="0.35"/>
    <row r="3468" x14ac:dyDescent="0.35"/>
    <row r="3469" x14ac:dyDescent="0.35"/>
    <row r="3470" x14ac:dyDescent="0.35"/>
    <row r="3471" x14ac:dyDescent="0.35"/>
    <row r="3472" x14ac:dyDescent="0.35"/>
    <row r="3473" x14ac:dyDescent="0.35"/>
    <row r="3474" x14ac:dyDescent="0.35"/>
    <row r="3475" x14ac:dyDescent="0.35"/>
    <row r="3476" x14ac:dyDescent="0.35"/>
    <row r="3477" x14ac:dyDescent="0.35"/>
    <row r="3478" x14ac:dyDescent="0.35"/>
    <row r="3479" x14ac:dyDescent="0.35"/>
    <row r="3480" x14ac:dyDescent="0.35"/>
    <row r="3481" x14ac:dyDescent="0.35"/>
    <row r="3482" x14ac:dyDescent="0.35"/>
    <row r="3483" x14ac:dyDescent="0.35"/>
    <row r="3484" x14ac:dyDescent="0.35"/>
    <row r="3485" x14ac:dyDescent="0.35"/>
    <row r="3486" x14ac:dyDescent="0.35"/>
    <row r="3487" x14ac:dyDescent="0.35"/>
    <row r="3488" x14ac:dyDescent="0.35"/>
    <row r="3489" x14ac:dyDescent="0.35"/>
    <row r="3490" x14ac:dyDescent="0.35"/>
    <row r="3491" x14ac:dyDescent="0.35"/>
    <row r="3492" x14ac:dyDescent="0.35"/>
    <row r="3493" x14ac:dyDescent="0.35"/>
    <row r="3494" x14ac:dyDescent="0.35"/>
    <row r="3495" x14ac:dyDescent="0.35"/>
    <row r="3496" x14ac:dyDescent="0.35"/>
    <row r="3497" x14ac:dyDescent="0.35"/>
    <row r="3498" x14ac:dyDescent="0.35"/>
    <row r="3499" x14ac:dyDescent="0.35"/>
    <row r="3500" x14ac:dyDescent="0.35"/>
    <row r="3501" x14ac:dyDescent="0.35"/>
    <row r="3502" x14ac:dyDescent="0.35"/>
    <row r="3503" x14ac:dyDescent="0.35"/>
    <row r="3504" x14ac:dyDescent="0.35"/>
    <row r="3505" x14ac:dyDescent="0.35"/>
    <row r="3506" x14ac:dyDescent="0.35"/>
    <row r="3507" x14ac:dyDescent="0.35"/>
    <row r="3508" x14ac:dyDescent="0.35"/>
    <row r="3509" x14ac:dyDescent="0.35"/>
    <row r="3510" x14ac:dyDescent="0.35"/>
    <row r="3511" x14ac:dyDescent="0.35"/>
    <row r="3512" x14ac:dyDescent="0.35"/>
    <row r="3513" x14ac:dyDescent="0.35"/>
    <row r="3514" x14ac:dyDescent="0.35"/>
    <row r="3515" x14ac:dyDescent="0.35"/>
    <row r="3516" x14ac:dyDescent="0.35"/>
    <row r="3517" x14ac:dyDescent="0.35"/>
    <row r="3518" x14ac:dyDescent="0.35"/>
    <row r="3519" x14ac:dyDescent="0.35"/>
    <row r="3520" x14ac:dyDescent="0.35"/>
    <row r="3521" x14ac:dyDescent="0.35"/>
    <row r="3522" x14ac:dyDescent="0.35"/>
    <row r="3523" x14ac:dyDescent="0.35"/>
    <row r="3524" x14ac:dyDescent="0.35"/>
    <row r="3525" x14ac:dyDescent="0.35"/>
    <row r="3526" x14ac:dyDescent="0.35"/>
    <row r="3527" x14ac:dyDescent="0.35"/>
    <row r="3528" x14ac:dyDescent="0.35"/>
    <row r="3529" x14ac:dyDescent="0.35"/>
    <row r="3530" x14ac:dyDescent="0.35"/>
    <row r="3531" x14ac:dyDescent="0.35"/>
    <row r="3532" x14ac:dyDescent="0.35"/>
    <row r="3533" x14ac:dyDescent="0.35"/>
    <row r="3534" x14ac:dyDescent="0.35"/>
    <row r="3535" x14ac:dyDescent="0.35"/>
    <row r="3536" x14ac:dyDescent="0.35"/>
    <row r="3537" x14ac:dyDescent="0.35"/>
    <row r="3538" x14ac:dyDescent="0.35"/>
    <row r="3539" x14ac:dyDescent="0.35"/>
    <row r="3540" x14ac:dyDescent="0.35"/>
    <row r="3541" x14ac:dyDescent="0.35"/>
    <row r="3542" x14ac:dyDescent="0.35"/>
    <row r="3543" x14ac:dyDescent="0.35"/>
    <row r="3544" x14ac:dyDescent="0.35"/>
    <row r="3545" x14ac:dyDescent="0.35"/>
    <row r="3546" x14ac:dyDescent="0.35"/>
    <row r="3547" x14ac:dyDescent="0.35"/>
    <row r="3548" x14ac:dyDescent="0.35"/>
    <row r="3549" x14ac:dyDescent="0.35"/>
    <row r="3550" x14ac:dyDescent="0.35"/>
    <row r="3551" x14ac:dyDescent="0.35"/>
    <row r="3552" x14ac:dyDescent="0.35"/>
    <row r="3553" x14ac:dyDescent="0.35"/>
    <row r="3554" x14ac:dyDescent="0.35"/>
    <row r="3555" x14ac:dyDescent="0.35"/>
    <row r="3556" x14ac:dyDescent="0.35"/>
    <row r="3557" x14ac:dyDescent="0.35"/>
    <row r="3558" x14ac:dyDescent="0.35"/>
    <row r="3559" x14ac:dyDescent="0.35"/>
    <row r="3560" x14ac:dyDescent="0.35"/>
    <row r="3561" x14ac:dyDescent="0.35"/>
    <row r="3562" x14ac:dyDescent="0.35"/>
    <row r="3563" x14ac:dyDescent="0.35"/>
    <row r="3564" x14ac:dyDescent="0.35"/>
    <row r="3565" x14ac:dyDescent="0.35"/>
    <row r="3566" x14ac:dyDescent="0.35"/>
    <row r="3567" x14ac:dyDescent="0.35"/>
    <row r="3568" x14ac:dyDescent="0.35"/>
    <row r="3569" x14ac:dyDescent="0.35"/>
    <row r="3570" x14ac:dyDescent="0.35"/>
    <row r="3571" x14ac:dyDescent="0.35"/>
    <row r="3572" x14ac:dyDescent="0.35"/>
    <row r="3573" x14ac:dyDescent="0.35"/>
    <row r="3574" x14ac:dyDescent="0.35"/>
    <row r="3575" x14ac:dyDescent="0.35"/>
    <row r="3576" x14ac:dyDescent="0.35"/>
    <row r="3577" x14ac:dyDescent="0.35"/>
    <row r="3578" x14ac:dyDescent="0.35"/>
    <row r="3579" x14ac:dyDescent="0.35"/>
    <row r="3580" x14ac:dyDescent="0.35"/>
    <row r="3581" x14ac:dyDescent="0.35"/>
    <row r="3582" x14ac:dyDescent="0.35"/>
    <row r="3583" x14ac:dyDescent="0.35"/>
    <row r="3584" x14ac:dyDescent="0.35"/>
    <row r="3585" x14ac:dyDescent="0.35"/>
    <row r="3586" x14ac:dyDescent="0.35"/>
    <row r="3587" x14ac:dyDescent="0.35"/>
    <row r="3588" x14ac:dyDescent="0.35"/>
    <row r="3589" x14ac:dyDescent="0.35"/>
    <row r="3590" x14ac:dyDescent="0.35"/>
    <row r="3591" x14ac:dyDescent="0.35"/>
    <row r="3592" x14ac:dyDescent="0.35"/>
    <row r="3593" x14ac:dyDescent="0.35"/>
    <row r="3594" x14ac:dyDescent="0.35"/>
    <row r="3595" x14ac:dyDescent="0.35"/>
    <row r="3596" x14ac:dyDescent="0.35"/>
    <row r="3597" x14ac:dyDescent="0.35"/>
    <row r="3598" x14ac:dyDescent="0.35"/>
    <row r="3599" x14ac:dyDescent="0.35"/>
    <row r="3600" x14ac:dyDescent="0.35"/>
    <row r="3601" x14ac:dyDescent="0.35"/>
    <row r="3602" x14ac:dyDescent="0.35"/>
    <row r="3603" x14ac:dyDescent="0.35"/>
    <row r="3604" x14ac:dyDescent="0.35"/>
    <row r="3605" x14ac:dyDescent="0.35"/>
    <row r="3606" x14ac:dyDescent="0.35"/>
    <row r="3607" x14ac:dyDescent="0.35"/>
    <row r="3608" x14ac:dyDescent="0.35"/>
    <row r="3609" x14ac:dyDescent="0.35"/>
    <row r="3610" x14ac:dyDescent="0.35"/>
    <row r="3611" x14ac:dyDescent="0.35"/>
    <row r="3612" x14ac:dyDescent="0.35"/>
    <row r="3613" x14ac:dyDescent="0.35"/>
    <row r="3614" x14ac:dyDescent="0.35"/>
    <row r="3615" x14ac:dyDescent="0.35"/>
    <row r="3616" x14ac:dyDescent="0.35"/>
    <row r="3617" x14ac:dyDescent="0.35"/>
    <row r="3618" x14ac:dyDescent="0.35"/>
    <row r="3619" x14ac:dyDescent="0.35"/>
    <row r="3620" x14ac:dyDescent="0.35"/>
    <row r="3621" x14ac:dyDescent="0.35"/>
    <row r="3622" x14ac:dyDescent="0.35"/>
    <row r="3623" x14ac:dyDescent="0.35"/>
    <row r="3624" x14ac:dyDescent="0.35"/>
    <row r="3625" x14ac:dyDescent="0.35"/>
    <row r="3626" x14ac:dyDescent="0.35"/>
    <row r="3627" x14ac:dyDescent="0.35"/>
    <row r="3628" x14ac:dyDescent="0.35"/>
    <row r="3629" x14ac:dyDescent="0.35"/>
    <row r="3630" x14ac:dyDescent="0.35"/>
    <row r="3631" x14ac:dyDescent="0.35"/>
    <row r="3632" x14ac:dyDescent="0.35"/>
    <row r="3633" x14ac:dyDescent="0.35"/>
    <row r="3634" x14ac:dyDescent="0.35"/>
    <row r="3635" x14ac:dyDescent="0.35"/>
    <row r="3636" x14ac:dyDescent="0.35"/>
    <row r="3637" x14ac:dyDescent="0.35"/>
    <row r="3638" x14ac:dyDescent="0.35"/>
    <row r="3639" x14ac:dyDescent="0.35"/>
    <row r="3640" x14ac:dyDescent="0.35"/>
    <row r="3641" x14ac:dyDescent="0.35"/>
    <row r="3642" x14ac:dyDescent="0.35"/>
    <row r="3643" x14ac:dyDescent="0.35"/>
    <row r="3644" x14ac:dyDescent="0.35"/>
    <row r="3645" x14ac:dyDescent="0.35"/>
    <row r="3646" x14ac:dyDescent="0.35"/>
    <row r="3647" x14ac:dyDescent="0.35"/>
    <row r="3648" x14ac:dyDescent="0.35"/>
    <row r="3649" x14ac:dyDescent="0.35"/>
    <row r="3650" x14ac:dyDescent="0.35"/>
    <row r="3651" x14ac:dyDescent="0.35"/>
    <row r="3652" x14ac:dyDescent="0.35"/>
    <row r="3653" x14ac:dyDescent="0.35"/>
    <row r="3654" x14ac:dyDescent="0.35"/>
    <row r="3655" x14ac:dyDescent="0.35"/>
    <row r="3656" x14ac:dyDescent="0.35"/>
    <row r="3657" x14ac:dyDescent="0.35"/>
    <row r="3658" x14ac:dyDescent="0.35"/>
    <row r="3659" x14ac:dyDescent="0.35"/>
    <row r="3660" x14ac:dyDescent="0.35"/>
    <row r="3661" x14ac:dyDescent="0.35"/>
    <row r="3662" x14ac:dyDescent="0.35"/>
    <row r="3663" x14ac:dyDescent="0.35"/>
    <row r="3664" x14ac:dyDescent="0.35"/>
    <row r="3665" x14ac:dyDescent="0.35"/>
    <row r="3666" x14ac:dyDescent="0.35"/>
    <row r="3667" x14ac:dyDescent="0.35"/>
    <row r="3668" x14ac:dyDescent="0.35"/>
    <row r="3669" x14ac:dyDescent="0.35"/>
    <row r="3670" x14ac:dyDescent="0.35"/>
    <row r="3671" x14ac:dyDescent="0.35"/>
    <row r="3672" x14ac:dyDescent="0.35"/>
    <row r="3673" x14ac:dyDescent="0.35"/>
    <row r="3674" x14ac:dyDescent="0.35"/>
    <row r="3675" x14ac:dyDescent="0.35"/>
    <row r="3676" x14ac:dyDescent="0.35"/>
    <row r="3677" x14ac:dyDescent="0.35"/>
    <row r="3678" x14ac:dyDescent="0.35"/>
    <row r="3679" x14ac:dyDescent="0.35"/>
    <row r="3680" x14ac:dyDescent="0.35"/>
    <row r="3681" x14ac:dyDescent="0.35"/>
    <row r="3682" x14ac:dyDescent="0.35"/>
    <row r="3683" x14ac:dyDescent="0.35"/>
    <row r="3684" x14ac:dyDescent="0.35"/>
    <row r="3685" x14ac:dyDescent="0.35"/>
    <row r="3686" x14ac:dyDescent="0.35"/>
    <row r="3687" x14ac:dyDescent="0.35"/>
    <row r="3688" x14ac:dyDescent="0.35"/>
    <row r="3689" x14ac:dyDescent="0.35"/>
    <row r="3690" x14ac:dyDescent="0.35"/>
    <row r="3691" x14ac:dyDescent="0.35"/>
    <row r="3692" x14ac:dyDescent="0.35"/>
    <row r="3693" x14ac:dyDescent="0.35"/>
    <row r="3694" x14ac:dyDescent="0.35"/>
    <row r="3695" x14ac:dyDescent="0.35"/>
    <row r="3696" x14ac:dyDescent="0.35"/>
    <row r="3697" x14ac:dyDescent="0.35"/>
    <row r="3698" x14ac:dyDescent="0.35"/>
    <row r="3699" x14ac:dyDescent="0.35"/>
    <row r="3700" x14ac:dyDescent="0.35"/>
    <row r="3701" x14ac:dyDescent="0.35"/>
    <row r="3702" x14ac:dyDescent="0.35"/>
    <row r="3703" x14ac:dyDescent="0.35"/>
    <row r="3704" x14ac:dyDescent="0.35"/>
    <row r="3705" x14ac:dyDescent="0.35"/>
    <row r="3706" x14ac:dyDescent="0.35"/>
    <row r="3707" x14ac:dyDescent="0.35"/>
    <row r="3708" x14ac:dyDescent="0.35"/>
    <row r="3709" x14ac:dyDescent="0.35"/>
    <row r="3710" x14ac:dyDescent="0.35"/>
    <row r="3711" x14ac:dyDescent="0.35"/>
    <row r="3712" x14ac:dyDescent="0.35"/>
    <row r="3713" x14ac:dyDescent="0.35"/>
    <row r="3714" x14ac:dyDescent="0.35"/>
    <row r="3715" x14ac:dyDescent="0.35"/>
    <row r="3716" x14ac:dyDescent="0.35"/>
    <row r="3717" x14ac:dyDescent="0.35"/>
    <row r="3718" x14ac:dyDescent="0.35"/>
    <row r="3719" x14ac:dyDescent="0.35"/>
    <row r="3720" x14ac:dyDescent="0.35"/>
    <row r="3721" x14ac:dyDescent="0.35"/>
    <row r="3722" x14ac:dyDescent="0.35"/>
    <row r="3723" x14ac:dyDescent="0.35"/>
    <row r="3724" x14ac:dyDescent="0.35"/>
    <row r="3725" x14ac:dyDescent="0.35"/>
    <row r="3726" x14ac:dyDescent="0.35"/>
    <row r="3727" x14ac:dyDescent="0.35"/>
    <row r="3728" x14ac:dyDescent="0.35"/>
    <row r="3729" x14ac:dyDescent="0.35"/>
    <row r="3730" x14ac:dyDescent="0.35"/>
    <row r="3731" x14ac:dyDescent="0.35"/>
    <row r="3732" x14ac:dyDescent="0.35"/>
    <row r="3733" x14ac:dyDescent="0.35"/>
    <row r="3734" x14ac:dyDescent="0.35"/>
    <row r="3735" x14ac:dyDescent="0.35"/>
    <row r="3736" x14ac:dyDescent="0.35"/>
    <row r="3737" x14ac:dyDescent="0.35"/>
    <row r="3738" x14ac:dyDescent="0.35"/>
    <row r="3739" x14ac:dyDescent="0.35"/>
    <row r="3740" x14ac:dyDescent="0.35"/>
    <row r="3741" x14ac:dyDescent="0.35"/>
    <row r="3742" x14ac:dyDescent="0.35"/>
    <row r="3743" x14ac:dyDescent="0.35"/>
    <row r="3744" x14ac:dyDescent="0.35"/>
    <row r="3745" x14ac:dyDescent="0.35"/>
    <row r="3746" x14ac:dyDescent="0.35"/>
    <row r="3747" x14ac:dyDescent="0.35"/>
    <row r="3748" x14ac:dyDescent="0.35"/>
    <row r="3749" x14ac:dyDescent="0.35"/>
    <row r="3750" x14ac:dyDescent="0.35"/>
    <row r="3751" x14ac:dyDescent="0.35"/>
    <row r="3752" x14ac:dyDescent="0.35"/>
    <row r="3753" x14ac:dyDescent="0.35"/>
    <row r="3754" x14ac:dyDescent="0.35"/>
    <row r="3755" x14ac:dyDescent="0.35"/>
    <row r="3756" x14ac:dyDescent="0.35"/>
    <row r="3757" x14ac:dyDescent="0.35"/>
    <row r="3758" x14ac:dyDescent="0.35"/>
    <row r="3759" x14ac:dyDescent="0.35"/>
    <row r="3760" x14ac:dyDescent="0.35"/>
    <row r="3761" x14ac:dyDescent="0.35"/>
    <row r="3762" x14ac:dyDescent="0.35"/>
    <row r="3763" x14ac:dyDescent="0.35"/>
    <row r="3764" x14ac:dyDescent="0.35"/>
    <row r="3765" x14ac:dyDescent="0.35"/>
    <row r="3766" x14ac:dyDescent="0.35"/>
    <row r="3767" x14ac:dyDescent="0.35"/>
    <row r="3768" x14ac:dyDescent="0.35"/>
    <row r="3769" x14ac:dyDescent="0.35"/>
    <row r="3770" x14ac:dyDescent="0.35"/>
    <row r="3771" x14ac:dyDescent="0.35"/>
    <row r="3772" x14ac:dyDescent="0.35"/>
    <row r="3773" x14ac:dyDescent="0.35"/>
    <row r="3774" x14ac:dyDescent="0.35"/>
    <row r="3775" x14ac:dyDescent="0.35"/>
    <row r="3776" x14ac:dyDescent="0.35"/>
    <row r="3777" x14ac:dyDescent="0.35"/>
    <row r="3778" x14ac:dyDescent="0.35"/>
    <row r="3779" x14ac:dyDescent="0.35"/>
    <row r="3780" x14ac:dyDescent="0.35"/>
    <row r="3781" x14ac:dyDescent="0.35"/>
    <row r="3782" x14ac:dyDescent="0.35"/>
    <row r="3783" x14ac:dyDescent="0.35"/>
    <row r="3784" x14ac:dyDescent="0.35"/>
    <row r="3785" x14ac:dyDescent="0.35"/>
    <row r="3786" x14ac:dyDescent="0.35"/>
    <row r="3787" x14ac:dyDescent="0.35"/>
    <row r="3788" x14ac:dyDescent="0.35"/>
    <row r="3789" x14ac:dyDescent="0.35"/>
    <row r="3790" x14ac:dyDescent="0.35"/>
    <row r="3791" x14ac:dyDescent="0.35"/>
    <row r="3792" x14ac:dyDescent="0.35"/>
    <row r="3793" x14ac:dyDescent="0.35"/>
    <row r="3794" x14ac:dyDescent="0.35"/>
    <row r="3795" x14ac:dyDescent="0.35"/>
    <row r="3796" x14ac:dyDescent="0.35"/>
    <row r="3797" x14ac:dyDescent="0.35"/>
    <row r="3798" x14ac:dyDescent="0.35"/>
    <row r="3799" x14ac:dyDescent="0.35"/>
    <row r="3800" x14ac:dyDescent="0.35"/>
    <row r="3801" x14ac:dyDescent="0.35"/>
    <row r="3802" x14ac:dyDescent="0.35"/>
    <row r="3803" x14ac:dyDescent="0.35"/>
    <row r="3804" x14ac:dyDescent="0.35"/>
    <row r="3805" x14ac:dyDescent="0.35"/>
    <row r="3806" x14ac:dyDescent="0.35"/>
    <row r="3807" x14ac:dyDescent="0.35"/>
    <row r="3808" x14ac:dyDescent="0.35"/>
    <row r="3809" x14ac:dyDescent="0.35"/>
    <row r="3810" x14ac:dyDescent="0.35"/>
    <row r="3811" x14ac:dyDescent="0.35"/>
    <row r="3812" x14ac:dyDescent="0.35"/>
    <row r="3813" x14ac:dyDescent="0.35"/>
    <row r="3814" x14ac:dyDescent="0.35"/>
    <row r="3815" x14ac:dyDescent="0.35"/>
    <row r="3816" x14ac:dyDescent="0.35"/>
    <row r="3817" x14ac:dyDescent="0.35"/>
    <row r="3818" x14ac:dyDescent="0.35"/>
    <row r="3819" x14ac:dyDescent="0.35"/>
    <row r="3820" x14ac:dyDescent="0.35"/>
    <row r="3821" x14ac:dyDescent="0.35"/>
    <row r="3822" x14ac:dyDescent="0.35"/>
    <row r="3823" x14ac:dyDescent="0.35"/>
    <row r="3824" x14ac:dyDescent="0.35"/>
    <row r="3825" x14ac:dyDescent="0.35"/>
    <row r="3826" x14ac:dyDescent="0.35"/>
    <row r="3827" x14ac:dyDescent="0.35"/>
    <row r="3828" x14ac:dyDescent="0.35"/>
    <row r="3829" x14ac:dyDescent="0.35"/>
    <row r="3830" x14ac:dyDescent="0.35"/>
    <row r="3831" x14ac:dyDescent="0.35"/>
    <row r="3832" x14ac:dyDescent="0.35"/>
    <row r="3833" x14ac:dyDescent="0.35"/>
    <row r="3834" x14ac:dyDescent="0.35"/>
    <row r="3835" x14ac:dyDescent="0.35"/>
    <row r="3836" x14ac:dyDescent="0.35"/>
    <row r="3837" x14ac:dyDescent="0.35"/>
    <row r="3838" x14ac:dyDescent="0.35"/>
    <row r="3839" x14ac:dyDescent="0.35"/>
    <row r="3840" x14ac:dyDescent="0.35"/>
    <row r="3841" x14ac:dyDescent="0.35"/>
    <row r="3842" x14ac:dyDescent="0.35"/>
    <row r="3843" x14ac:dyDescent="0.35"/>
    <row r="3844" x14ac:dyDescent="0.35"/>
    <row r="3845" x14ac:dyDescent="0.35"/>
    <row r="3846" x14ac:dyDescent="0.35"/>
    <row r="3847" x14ac:dyDescent="0.35"/>
    <row r="3848" x14ac:dyDescent="0.35"/>
    <row r="3849" x14ac:dyDescent="0.35"/>
    <row r="3850" x14ac:dyDescent="0.35"/>
    <row r="3851" x14ac:dyDescent="0.35"/>
    <row r="3852" x14ac:dyDescent="0.35"/>
    <row r="3853" x14ac:dyDescent="0.35"/>
    <row r="3854" x14ac:dyDescent="0.35"/>
    <row r="3855" x14ac:dyDescent="0.35"/>
    <row r="3856" x14ac:dyDescent="0.35"/>
    <row r="3857" x14ac:dyDescent="0.35"/>
    <row r="3858" x14ac:dyDescent="0.35"/>
    <row r="3859" x14ac:dyDescent="0.35"/>
    <row r="3860" x14ac:dyDescent="0.35"/>
    <row r="3861" x14ac:dyDescent="0.35"/>
    <row r="3862" x14ac:dyDescent="0.35"/>
    <row r="3863" x14ac:dyDescent="0.35"/>
    <row r="3864" x14ac:dyDescent="0.35"/>
    <row r="3865" x14ac:dyDescent="0.35"/>
    <row r="3866" x14ac:dyDescent="0.35"/>
    <row r="3867" x14ac:dyDescent="0.35"/>
    <row r="3868" x14ac:dyDescent="0.35"/>
    <row r="3869" x14ac:dyDescent="0.35"/>
    <row r="3870" x14ac:dyDescent="0.35"/>
    <row r="3871" x14ac:dyDescent="0.35"/>
    <row r="3872" x14ac:dyDescent="0.35"/>
    <row r="3873" x14ac:dyDescent="0.35"/>
    <row r="3874" x14ac:dyDescent="0.35"/>
    <row r="3875" x14ac:dyDescent="0.35"/>
    <row r="3876" x14ac:dyDescent="0.35"/>
    <row r="3877" x14ac:dyDescent="0.35"/>
    <row r="3878" x14ac:dyDescent="0.35"/>
    <row r="3879" x14ac:dyDescent="0.35"/>
    <row r="3880" x14ac:dyDescent="0.35"/>
    <row r="3881" x14ac:dyDescent="0.35"/>
    <row r="3882" x14ac:dyDescent="0.35"/>
    <row r="3883" x14ac:dyDescent="0.35"/>
    <row r="3884" x14ac:dyDescent="0.35"/>
    <row r="3885" x14ac:dyDescent="0.35"/>
    <row r="3886" x14ac:dyDescent="0.35"/>
    <row r="3887" x14ac:dyDescent="0.35"/>
    <row r="3888" x14ac:dyDescent="0.35"/>
    <row r="3889" x14ac:dyDescent="0.35"/>
    <row r="3890" x14ac:dyDescent="0.35"/>
    <row r="3891" x14ac:dyDescent="0.35"/>
    <row r="3892" x14ac:dyDescent="0.35"/>
    <row r="3893" x14ac:dyDescent="0.35"/>
    <row r="3894" x14ac:dyDescent="0.35"/>
    <row r="3895" x14ac:dyDescent="0.35"/>
    <row r="3896" x14ac:dyDescent="0.35"/>
    <row r="3897" x14ac:dyDescent="0.35"/>
    <row r="3898" x14ac:dyDescent="0.35"/>
    <row r="3899" x14ac:dyDescent="0.35"/>
    <row r="3900" x14ac:dyDescent="0.35"/>
    <row r="3901" x14ac:dyDescent="0.35"/>
    <row r="3902" x14ac:dyDescent="0.35"/>
    <row r="3903" x14ac:dyDescent="0.35"/>
    <row r="3904" x14ac:dyDescent="0.35"/>
    <row r="3905" x14ac:dyDescent="0.35"/>
    <row r="3906" x14ac:dyDescent="0.35"/>
    <row r="3907" x14ac:dyDescent="0.35"/>
    <row r="3908" x14ac:dyDescent="0.35"/>
    <row r="3909" x14ac:dyDescent="0.35"/>
    <row r="3910" x14ac:dyDescent="0.35"/>
    <row r="3911" x14ac:dyDescent="0.35"/>
    <row r="3912" x14ac:dyDescent="0.35"/>
    <row r="3913" x14ac:dyDescent="0.35"/>
    <row r="3914" x14ac:dyDescent="0.35"/>
    <row r="3915" x14ac:dyDescent="0.35"/>
    <row r="3916" x14ac:dyDescent="0.35"/>
    <row r="3917" x14ac:dyDescent="0.35"/>
    <row r="3918" x14ac:dyDescent="0.35"/>
    <row r="3919" x14ac:dyDescent="0.35"/>
    <row r="3920" x14ac:dyDescent="0.35"/>
    <row r="3921" x14ac:dyDescent="0.35"/>
    <row r="3922" x14ac:dyDescent="0.35"/>
    <row r="3923" x14ac:dyDescent="0.35"/>
    <row r="3924" x14ac:dyDescent="0.35"/>
    <row r="3925" x14ac:dyDescent="0.35"/>
    <row r="3926" x14ac:dyDescent="0.35"/>
    <row r="3927" x14ac:dyDescent="0.35"/>
    <row r="3928" x14ac:dyDescent="0.35"/>
    <row r="3929" x14ac:dyDescent="0.35"/>
    <row r="3930" x14ac:dyDescent="0.35"/>
    <row r="3931" x14ac:dyDescent="0.35"/>
    <row r="3932" x14ac:dyDescent="0.35"/>
    <row r="3933" x14ac:dyDescent="0.35"/>
    <row r="3934" x14ac:dyDescent="0.35"/>
    <row r="3935" x14ac:dyDescent="0.35"/>
    <row r="3936" x14ac:dyDescent="0.35"/>
    <row r="3937" x14ac:dyDescent="0.35"/>
    <row r="3938" x14ac:dyDescent="0.35"/>
    <row r="3939" x14ac:dyDescent="0.35"/>
    <row r="3940" x14ac:dyDescent="0.35"/>
    <row r="3941" x14ac:dyDescent="0.35"/>
    <row r="3942" x14ac:dyDescent="0.35"/>
    <row r="3943" x14ac:dyDescent="0.35"/>
    <row r="3944" x14ac:dyDescent="0.35"/>
    <row r="3945" x14ac:dyDescent="0.35"/>
    <row r="3946" x14ac:dyDescent="0.35"/>
    <row r="3947" x14ac:dyDescent="0.35"/>
    <row r="3948" x14ac:dyDescent="0.35"/>
    <row r="3949" x14ac:dyDescent="0.35"/>
    <row r="3950" x14ac:dyDescent="0.35"/>
    <row r="3951" x14ac:dyDescent="0.35"/>
    <row r="3952" x14ac:dyDescent="0.35"/>
    <row r="3953" x14ac:dyDescent="0.35"/>
    <row r="3954" x14ac:dyDescent="0.35"/>
    <row r="3955" x14ac:dyDescent="0.35"/>
    <row r="3956" x14ac:dyDescent="0.35"/>
    <row r="3957" x14ac:dyDescent="0.35"/>
    <row r="3958" x14ac:dyDescent="0.35"/>
    <row r="3959" x14ac:dyDescent="0.35"/>
    <row r="3960" x14ac:dyDescent="0.35"/>
    <row r="3961" x14ac:dyDescent="0.35"/>
    <row r="3962" x14ac:dyDescent="0.35"/>
    <row r="3963" x14ac:dyDescent="0.35"/>
    <row r="3964" x14ac:dyDescent="0.35"/>
    <row r="3965" x14ac:dyDescent="0.35"/>
    <row r="3966" x14ac:dyDescent="0.35"/>
    <row r="3967" x14ac:dyDescent="0.35"/>
    <row r="3968" x14ac:dyDescent="0.35"/>
    <row r="3969" x14ac:dyDescent="0.35"/>
    <row r="3970" x14ac:dyDescent="0.35"/>
    <row r="3971" x14ac:dyDescent="0.35"/>
    <row r="3972" x14ac:dyDescent="0.35"/>
    <row r="3973" x14ac:dyDescent="0.35"/>
    <row r="3974" x14ac:dyDescent="0.35"/>
    <row r="3975" x14ac:dyDescent="0.35"/>
    <row r="3976" x14ac:dyDescent="0.35"/>
    <row r="3977" x14ac:dyDescent="0.35"/>
    <row r="3978" x14ac:dyDescent="0.35"/>
    <row r="3979" x14ac:dyDescent="0.35"/>
    <row r="3980" x14ac:dyDescent="0.35"/>
    <row r="3981" x14ac:dyDescent="0.35"/>
    <row r="3982" x14ac:dyDescent="0.35"/>
    <row r="3983" x14ac:dyDescent="0.35"/>
    <row r="3984" x14ac:dyDescent="0.35"/>
    <row r="3985" x14ac:dyDescent="0.35"/>
    <row r="3986" x14ac:dyDescent="0.35"/>
    <row r="3987" x14ac:dyDescent="0.35"/>
    <row r="3988" x14ac:dyDescent="0.35"/>
    <row r="3989" x14ac:dyDescent="0.35"/>
    <row r="3990" x14ac:dyDescent="0.35"/>
    <row r="3991" x14ac:dyDescent="0.35"/>
    <row r="3992" x14ac:dyDescent="0.35"/>
    <row r="3993" x14ac:dyDescent="0.35"/>
    <row r="3994" x14ac:dyDescent="0.35"/>
    <row r="3995" x14ac:dyDescent="0.35"/>
    <row r="3996" x14ac:dyDescent="0.35"/>
    <row r="3997" x14ac:dyDescent="0.35"/>
    <row r="3998" x14ac:dyDescent="0.35"/>
    <row r="3999" x14ac:dyDescent="0.35"/>
    <row r="4000" x14ac:dyDescent="0.35"/>
    <row r="4001" x14ac:dyDescent="0.35"/>
    <row r="4002" x14ac:dyDescent="0.35"/>
    <row r="4003" x14ac:dyDescent="0.35"/>
    <row r="4004" x14ac:dyDescent="0.35"/>
    <row r="4005" x14ac:dyDescent="0.35"/>
    <row r="4006" x14ac:dyDescent="0.35"/>
    <row r="4007" x14ac:dyDescent="0.35"/>
    <row r="4008" x14ac:dyDescent="0.35"/>
    <row r="4009" x14ac:dyDescent="0.35"/>
    <row r="4010" x14ac:dyDescent="0.35"/>
    <row r="4011" x14ac:dyDescent="0.35"/>
    <row r="4012" x14ac:dyDescent="0.35"/>
    <row r="4013" x14ac:dyDescent="0.35"/>
    <row r="4014" x14ac:dyDescent="0.35"/>
    <row r="4015" x14ac:dyDescent="0.35"/>
    <row r="4016" x14ac:dyDescent="0.35"/>
    <row r="4017" x14ac:dyDescent="0.35"/>
    <row r="4018" x14ac:dyDescent="0.35"/>
    <row r="4019" x14ac:dyDescent="0.35"/>
    <row r="4020" x14ac:dyDescent="0.35"/>
    <row r="4021" x14ac:dyDescent="0.35"/>
    <row r="4022" x14ac:dyDescent="0.35"/>
    <row r="4023" x14ac:dyDescent="0.35"/>
    <row r="4024" x14ac:dyDescent="0.35"/>
    <row r="4025" x14ac:dyDescent="0.35"/>
    <row r="4026" x14ac:dyDescent="0.35"/>
    <row r="4027" x14ac:dyDescent="0.35"/>
    <row r="4028" x14ac:dyDescent="0.35"/>
    <row r="4029" x14ac:dyDescent="0.35"/>
    <row r="4030" x14ac:dyDescent="0.35"/>
    <row r="4031" x14ac:dyDescent="0.35"/>
    <row r="4032" x14ac:dyDescent="0.35"/>
    <row r="4033" x14ac:dyDescent="0.35"/>
    <row r="4034" x14ac:dyDescent="0.35"/>
    <row r="4035" x14ac:dyDescent="0.35"/>
    <row r="4036" x14ac:dyDescent="0.35"/>
    <row r="4037" x14ac:dyDescent="0.35"/>
    <row r="4038" x14ac:dyDescent="0.35"/>
    <row r="4039" x14ac:dyDescent="0.35"/>
    <row r="4040" x14ac:dyDescent="0.35"/>
    <row r="4041" x14ac:dyDescent="0.35"/>
    <row r="4042" x14ac:dyDescent="0.35"/>
    <row r="4043" x14ac:dyDescent="0.35"/>
    <row r="4044" x14ac:dyDescent="0.35"/>
    <row r="4045" x14ac:dyDescent="0.35"/>
    <row r="4046" x14ac:dyDescent="0.35"/>
    <row r="4047" x14ac:dyDescent="0.35"/>
    <row r="4048" x14ac:dyDescent="0.35"/>
    <row r="4049" x14ac:dyDescent="0.35"/>
    <row r="4050" x14ac:dyDescent="0.35"/>
    <row r="4051" x14ac:dyDescent="0.35"/>
    <row r="4052" x14ac:dyDescent="0.35"/>
    <row r="4053" x14ac:dyDescent="0.35"/>
    <row r="4054" x14ac:dyDescent="0.35"/>
    <row r="4055" x14ac:dyDescent="0.35"/>
    <row r="4056" x14ac:dyDescent="0.35"/>
    <row r="4057" x14ac:dyDescent="0.35"/>
    <row r="4058" x14ac:dyDescent="0.35"/>
    <row r="4059" x14ac:dyDescent="0.35"/>
    <row r="4060" x14ac:dyDescent="0.35"/>
    <row r="4061" x14ac:dyDescent="0.35"/>
    <row r="4062" x14ac:dyDescent="0.35"/>
    <row r="4063" x14ac:dyDescent="0.35"/>
    <row r="4064" x14ac:dyDescent="0.35"/>
    <row r="4065" x14ac:dyDescent="0.35"/>
    <row r="4066" x14ac:dyDescent="0.35"/>
    <row r="4067" x14ac:dyDescent="0.35"/>
    <row r="4068" x14ac:dyDescent="0.35"/>
    <row r="4069" x14ac:dyDescent="0.35"/>
    <row r="4070" x14ac:dyDescent="0.35"/>
    <row r="4071" x14ac:dyDescent="0.35"/>
    <row r="4072" x14ac:dyDescent="0.35"/>
    <row r="4073" x14ac:dyDescent="0.35"/>
    <row r="4074" x14ac:dyDescent="0.35"/>
    <row r="4075" x14ac:dyDescent="0.35"/>
    <row r="4076" x14ac:dyDescent="0.35"/>
    <row r="4077" x14ac:dyDescent="0.35"/>
    <row r="4078" x14ac:dyDescent="0.35"/>
    <row r="4079" x14ac:dyDescent="0.35"/>
    <row r="4080" x14ac:dyDescent="0.35"/>
    <row r="4081" x14ac:dyDescent="0.35"/>
    <row r="4082" x14ac:dyDescent="0.35"/>
    <row r="4083" x14ac:dyDescent="0.35"/>
    <row r="4084" x14ac:dyDescent="0.35"/>
    <row r="4085" x14ac:dyDescent="0.35"/>
    <row r="4086" x14ac:dyDescent="0.35"/>
    <row r="4087" x14ac:dyDescent="0.35"/>
    <row r="4088" x14ac:dyDescent="0.35"/>
    <row r="4089" x14ac:dyDescent="0.35"/>
    <row r="4090" x14ac:dyDescent="0.35"/>
    <row r="4091" x14ac:dyDescent="0.35"/>
    <row r="4092" x14ac:dyDescent="0.35"/>
    <row r="4093" x14ac:dyDescent="0.35"/>
    <row r="4094" x14ac:dyDescent="0.35"/>
    <row r="4095" x14ac:dyDescent="0.35"/>
    <row r="4096" x14ac:dyDescent="0.35"/>
    <row r="4097" x14ac:dyDescent="0.35"/>
    <row r="4098" x14ac:dyDescent="0.35"/>
    <row r="4099" x14ac:dyDescent="0.35"/>
    <row r="4100" x14ac:dyDescent="0.35"/>
    <row r="4101" x14ac:dyDescent="0.35"/>
    <row r="4102" x14ac:dyDescent="0.35"/>
    <row r="4103" x14ac:dyDescent="0.35"/>
    <row r="4104" x14ac:dyDescent="0.35"/>
    <row r="4105" x14ac:dyDescent="0.35"/>
    <row r="4106" x14ac:dyDescent="0.35"/>
    <row r="4107" x14ac:dyDescent="0.35"/>
    <row r="4108" x14ac:dyDescent="0.35"/>
    <row r="4109" x14ac:dyDescent="0.35"/>
    <row r="4110" x14ac:dyDescent="0.35"/>
    <row r="4111" x14ac:dyDescent="0.35"/>
    <row r="4112" x14ac:dyDescent="0.35"/>
    <row r="4113" x14ac:dyDescent="0.35"/>
    <row r="4114" x14ac:dyDescent="0.35"/>
    <row r="4115" x14ac:dyDescent="0.35"/>
    <row r="4116" x14ac:dyDescent="0.35"/>
    <row r="4117" x14ac:dyDescent="0.35"/>
    <row r="4118" x14ac:dyDescent="0.35"/>
    <row r="4119" x14ac:dyDescent="0.35"/>
    <row r="4120" x14ac:dyDescent="0.35"/>
    <row r="4121" x14ac:dyDescent="0.35"/>
    <row r="4122" x14ac:dyDescent="0.35"/>
    <row r="4123" x14ac:dyDescent="0.35"/>
    <row r="4124" x14ac:dyDescent="0.35"/>
    <row r="4125" x14ac:dyDescent="0.35"/>
    <row r="4126" x14ac:dyDescent="0.35"/>
    <row r="4127" x14ac:dyDescent="0.35"/>
    <row r="4128" x14ac:dyDescent="0.35"/>
    <row r="4129" x14ac:dyDescent="0.35"/>
    <row r="4130" x14ac:dyDescent="0.35"/>
    <row r="4131" x14ac:dyDescent="0.35"/>
    <row r="4132" x14ac:dyDescent="0.35"/>
    <row r="4133" x14ac:dyDescent="0.35"/>
    <row r="4134" x14ac:dyDescent="0.35"/>
    <row r="4135" x14ac:dyDescent="0.35"/>
    <row r="4136" x14ac:dyDescent="0.35"/>
    <row r="4137" x14ac:dyDescent="0.35"/>
    <row r="4138" x14ac:dyDescent="0.35"/>
    <row r="4139" x14ac:dyDescent="0.35"/>
    <row r="4140" x14ac:dyDescent="0.35"/>
    <row r="4141" x14ac:dyDescent="0.35"/>
    <row r="4142" x14ac:dyDescent="0.35"/>
    <row r="4143" x14ac:dyDescent="0.35"/>
    <row r="4144" x14ac:dyDescent="0.35"/>
    <row r="4145" x14ac:dyDescent="0.35"/>
    <row r="4146" x14ac:dyDescent="0.35"/>
    <row r="4147" x14ac:dyDescent="0.35"/>
    <row r="4148" x14ac:dyDescent="0.35"/>
    <row r="4149" x14ac:dyDescent="0.35"/>
    <row r="4150" x14ac:dyDescent="0.35"/>
    <row r="4151" x14ac:dyDescent="0.35"/>
    <row r="4152" x14ac:dyDescent="0.35"/>
    <row r="4153" x14ac:dyDescent="0.35"/>
    <row r="4154" x14ac:dyDescent="0.35"/>
    <row r="4155" x14ac:dyDescent="0.35"/>
    <row r="4156" x14ac:dyDescent="0.35"/>
    <row r="4157" x14ac:dyDescent="0.35"/>
    <row r="4158" x14ac:dyDescent="0.35"/>
    <row r="4159" x14ac:dyDescent="0.35"/>
    <row r="4160" x14ac:dyDescent="0.35"/>
    <row r="4161" x14ac:dyDescent="0.35"/>
    <row r="4162" x14ac:dyDescent="0.35"/>
    <row r="4163" x14ac:dyDescent="0.35"/>
    <row r="4164" x14ac:dyDescent="0.35"/>
    <row r="4165" x14ac:dyDescent="0.35"/>
    <row r="4166" x14ac:dyDescent="0.35"/>
    <row r="4167" x14ac:dyDescent="0.35"/>
    <row r="4168" x14ac:dyDescent="0.35"/>
    <row r="4169" x14ac:dyDescent="0.35"/>
    <row r="4170" x14ac:dyDescent="0.35"/>
    <row r="4171" x14ac:dyDescent="0.35"/>
    <row r="4172" x14ac:dyDescent="0.35"/>
    <row r="4173" x14ac:dyDescent="0.35"/>
    <row r="4174" x14ac:dyDescent="0.35"/>
    <row r="4175" x14ac:dyDescent="0.35"/>
    <row r="4176" x14ac:dyDescent="0.35"/>
    <row r="4177" x14ac:dyDescent="0.35"/>
    <row r="4178" x14ac:dyDescent="0.35"/>
    <row r="4179" x14ac:dyDescent="0.35"/>
    <row r="4180" x14ac:dyDescent="0.35"/>
    <row r="4181" x14ac:dyDescent="0.35"/>
    <row r="4182" x14ac:dyDescent="0.35"/>
    <row r="4183" x14ac:dyDescent="0.35"/>
    <row r="4184" x14ac:dyDescent="0.35"/>
    <row r="4185" x14ac:dyDescent="0.35"/>
    <row r="4186" x14ac:dyDescent="0.35"/>
    <row r="4187" x14ac:dyDescent="0.35"/>
    <row r="4188" x14ac:dyDescent="0.35"/>
    <row r="4189" x14ac:dyDescent="0.35"/>
    <row r="4190" x14ac:dyDescent="0.35"/>
    <row r="4191" x14ac:dyDescent="0.35"/>
    <row r="4192" x14ac:dyDescent="0.35"/>
    <row r="4193" x14ac:dyDescent="0.35"/>
    <row r="4194" x14ac:dyDescent="0.35"/>
    <row r="4195" x14ac:dyDescent="0.35"/>
    <row r="4196" x14ac:dyDescent="0.35"/>
    <row r="4197" x14ac:dyDescent="0.35"/>
    <row r="4198" x14ac:dyDescent="0.35"/>
    <row r="4199" x14ac:dyDescent="0.35"/>
    <row r="4200" x14ac:dyDescent="0.35"/>
    <row r="4201" x14ac:dyDescent="0.35"/>
    <row r="4202" x14ac:dyDescent="0.35"/>
    <row r="4203" x14ac:dyDescent="0.35"/>
    <row r="4204" x14ac:dyDescent="0.35"/>
    <row r="4205" x14ac:dyDescent="0.35"/>
    <row r="4206" x14ac:dyDescent="0.35"/>
    <row r="4207" x14ac:dyDescent="0.35"/>
    <row r="4208" x14ac:dyDescent="0.35"/>
    <row r="4209" x14ac:dyDescent="0.35"/>
    <row r="4210" x14ac:dyDescent="0.35"/>
    <row r="4211" x14ac:dyDescent="0.35"/>
    <row r="4212" x14ac:dyDescent="0.35"/>
    <row r="4213" x14ac:dyDescent="0.35"/>
    <row r="4214" x14ac:dyDescent="0.35"/>
    <row r="4215" x14ac:dyDescent="0.35"/>
    <row r="4216" x14ac:dyDescent="0.35"/>
    <row r="4217" x14ac:dyDescent="0.35"/>
    <row r="4218" x14ac:dyDescent="0.35"/>
    <row r="4219" x14ac:dyDescent="0.35"/>
    <row r="4220" x14ac:dyDescent="0.35"/>
    <row r="4221" x14ac:dyDescent="0.35"/>
    <row r="4222" x14ac:dyDescent="0.35"/>
    <row r="4223" x14ac:dyDescent="0.35"/>
    <row r="4224" x14ac:dyDescent="0.35"/>
    <row r="4225" x14ac:dyDescent="0.35"/>
    <row r="4226" x14ac:dyDescent="0.35"/>
    <row r="4227" x14ac:dyDescent="0.35"/>
    <row r="4228" x14ac:dyDescent="0.35"/>
    <row r="4229" x14ac:dyDescent="0.35"/>
    <row r="4230" x14ac:dyDescent="0.35"/>
    <row r="4231" x14ac:dyDescent="0.35"/>
    <row r="4232" x14ac:dyDescent="0.35"/>
    <row r="4233" x14ac:dyDescent="0.35"/>
    <row r="4234" x14ac:dyDescent="0.35"/>
    <row r="4235" x14ac:dyDescent="0.35"/>
    <row r="4236" x14ac:dyDescent="0.35"/>
    <row r="4237" x14ac:dyDescent="0.35"/>
    <row r="4238" x14ac:dyDescent="0.35"/>
    <row r="4239" x14ac:dyDescent="0.35"/>
    <row r="4240" x14ac:dyDescent="0.35"/>
    <row r="4241" x14ac:dyDescent="0.35"/>
    <row r="4242" x14ac:dyDescent="0.35"/>
    <row r="4243" x14ac:dyDescent="0.35"/>
    <row r="4244" x14ac:dyDescent="0.35"/>
    <row r="4245" x14ac:dyDescent="0.35"/>
    <row r="4246" x14ac:dyDescent="0.35"/>
    <row r="4247" x14ac:dyDescent="0.35"/>
    <row r="4248" x14ac:dyDescent="0.35"/>
    <row r="4249" x14ac:dyDescent="0.35"/>
    <row r="4250" x14ac:dyDescent="0.35"/>
    <row r="4251" x14ac:dyDescent="0.35"/>
    <row r="4252" x14ac:dyDescent="0.35"/>
    <row r="4253" x14ac:dyDescent="0.35"/>
    <row r="4254" x14ac:dyDescent="0.35"/>
    <row r="4255" x14ac:dyDescent="0.35"/>
    <row r="4256" x14ac:dyDescent="0.35"/>
    <row r="4257" x14ac:dyDescent="0.35"/>
    <row r="4258" x14ac:dyDescent="0.35"/>
    <row r="4259" x14ac:dyDescent="0.35"/>
    <row r="4260" x14ac:dyDescent="0.35"/>
    <row r="4261" x14ac:dyDescent="0.35"/>
    <row r="4262" x14ac:dyDescent="0.35"/>
    <row r="4263" x14ac:dyDescent="0.35"/>
    <row r="4264" x14ac:dyDescent="0.35"/>
    <row r="4265" x14ac:dyDescent="0.35"/>
    <row r="4266" x14ac:dyDescent="0.35"/>
    <row r="4267" x14ac:dyDescent="0.35"/>
    <row r="4268" x14ac:dyDescent="0.35"/>
    <row r="4269" x14ac:dyDescent="0.35"/>
    <row r="4270" x14ac:dyDescent="0.35"/>
    <row r="4271" x14ac:dyDescent="0.35"/>
    <row r="4272" x14ac:dyDescent="0.35"/>
    <row r="4273" x14ac:dyDescent="0.35"/>
    <row r="4274" x14ac:dyDescent="0.35"/>
    <row r="4275" x14ac:dyDescent="0.35"/>
    <row r="4276" x14ac:dyDescent="0.35"/>
    <row r="4277" x14ac:dyDescent="0.35"/>
    <row r="4278" x14ac:dyDescent="0.35"/>
    <row r="4279" x14ac:dyDescent="0.35"/>
    <row r="4280" x14ac:dyDescent="0.35"/>
    <row r="4281" x14ac:dyDescent="0.35"/>
    <row r="4282" x14ac:dyDescent="0.35"/>
    <row r="4283" x14ac:dyDescent="0.35"/>
    <row r="4284" x14ac:dyDescent="0.35"/>
    <row r="4285" x14ac:dyDescent="0.35"/>
    <row r="4286" x14ac:dyDescent="0.35"/>
    <row r="4287" x14ac:dyDescent="0.35"/>
    <row r="4288" x14ac:dyDescent="0.35"/>
    <row r="4289" x14ac:dyDescent="0.35"/>
    <row r="4290" x14ac:dyDescent="0.35"/>
    <row r="4291" x14ac:dyDescent="0.35"/>
    <row r="4292" x14ac:dyDescent="0.35"/>
    <row r="4293" x14ac:dyDescent="0.35"/>
    <row r="4294" x14ac:dyDescent="0.35"/>
    <row r="4295" x14ac:dyDescent="0.35"/>
    <row r="4296" x14ac:dyDescent="0.35"/>
    <row r="4297" x14ac:dyDescent="0.35"/>
    <row r="4298" x14ac:dyDescent="0.35"/>
    <row r="4299" x14ac:dyDescent="0.35"/>
    <row r="4300" x14ac:dyDescent="0.35"/>
    <row r="4301" x14ac:dyDescent="0.35"/>
    <row r="4302" x14ac:dyDescent="0.35"/>
    <row r="4303" x14ac:dyDescent="0.35"/>
    <row r="4304" x14ac:dyDescent="0.35"/>
    <row r="4305" x14ac:dyDescent="0.35"/>
    <row r="4306" x14ac:dyDescent="0.35"/>
    <row r="4307" x14ac:dyDescent="0.35"/>
    <row r="4308" x14ac:dyDescent="0.35"/>
    <row r="4309" x14ac:dyDescent="0.35"/>
    <row r="4310" x14ac:dyDescent="0.35"/>
    <row r="4311" x14ac:dyDescent="0.35"/>
    <row r="4312" x14ac:dyDescent="0.35"/>
    <row r="4313" x14ac:dyDescent="0.35"/>
    <row r="4314" x14ac:dyDescent="0.35"/>
    <row r="4315" x14ac:dyDescent="0.35"/>
    <row r="4316" x14ac:dyDescent="0.35"/>
    <row r="4317" x14ac:dyDescent="0.35"/>
    <row r="4318" x14ac:dyDescent="0.35"/>
    <row r="4319" x14ac:dyDescent="0.35"/>
    <row r="4320" x14ac:dyDescent="0.35"/>
    <row r="4321" x14ac:dyDescent="0.35"/>
    <row r="4322" x14ac:dyDescent="0.35"/>
    <row r="4323" x14ac:dyDescent="0.35"/>
    <row r="4324" x14ac:dyDescent="0.35"/>
    <row r="4325" x14ac:dyDescent="0.35"/>
    <row r="4326" x14ac:dyDescent="0.35"/>
    <row r="4327" x14ac:dyDescent="0.35"/>
    <row r="4328" x14ac:dyDescent="0.35"/>
    <row r="4329" x14ac:dyDescent="0.35"/>
    <row r="4330" x14ac:dyDescent="0.35"/>
    <row r="4331" x14ac:dyDescent="0.35"/>
    <row r="4332" x14ac:dyDescent="0.35"/>
    <row r="4333" x14ac:dyDescent="0.35"/>
    <row r="4334" x14ac:dyDescent="0.35"/>
    <row r="4335" x14ac:dyDescent="0.35"/>
    <row r="4336" x14ac:dyDescent="0.35"/>
    <row r="4337" x14ac:dyDescent="0.35"/>
    <row r="4338" x14ac:dyDescent="0.35"/>
    <row r="4339" x14ac:dyDescent="0.35"/>
    <row r="4340" x14ac:dyDescent="0.35"/>
    <row r="4341" x14ac:dyDescent="0.35"/>
    <row r="4342" x14ac:dyDescent="0.35"/>
    <row r="4343" x14ac:dyDescent="0.35"/>
    <row r="4344" x14ac:dyDescent="0.35"/>
    <row r="4345" x14ac:dyDescent="0.35"/>
    <row r="4346" x14ac:dyDescent="0.35"/>
    <row r="4347" x14ac:dyDescent="0.35"/>
    <row r="4348" x14ac:dyDescent="0.35"/>
    <row r="4349" x14ac:dyDescent="0.35"/>
    <row r="4350" x14ac:dyDescent="0.35"/>
    <row r="4351" x14ac:dyDescent="0.35"/>
    <row r="4352" x14ac:dyDescent="0.35"/>
    <row r="4353" x14ac:dyDescent="0.35"/>
    <row r="4354" x14ac:dyDescent="0.35"/>
    <row r="4355" x14ac:dyDescent="0.35"/>
    <row r="4356" x14ac:dyDescent="0.35"/>
    <row r="4357" x14ac:dyDescent="0.35"/>
    <row r="4358" x14ac:dyDescent="0.35"/>
    <row r="4359" x14ac:dyDescent="0.35"/>
    <row r="4360" x14ac:dyDescent="0.35"/>
    <row r="4361" x14ac:dyDescent="0.35"/>
    <row r="4362" x14ac:dyDescent="0.35"/>
    <row r="4363" x14ac:dyDescent="0.35"/>
    <row r="4364" x14ac:dyDescent="0.35"/>
    <row r="4365" x14ac:dyDescent="0.35"/>
    <row r="4366" x14ac:dyDescent="0.35"/>
    <row r="4367" x14ac:dyDescent="0.35"/>
    <row r="4368" x14ac:dyDescent="0.35"/>
    <row r="4369" x14ac:dyDescent="0.35"/>
    <row r="4370" x14ac:dyDescent="0.35"/>
    <row r="4371" x14ac:dyDescent="0.35"/>
    <row r="4372" x14ac:dyDescent="0.35"/>
    <row r="4373" x14ac:dyDescent="0.35"/>
    <row r="4374" x14ac:dyDescent="0.35"/>
    <row r="4375" x14ac:dyDescent="0.35"/>
    <row r="4376" x14ac:dyDescent="0.35"/>
    <row r="4377" x14ac:dyDescent="0.35"/>
    <row r="4378" x14ac:dyDescent="0.35"/>
    <row r="4379" x14ac:dyDescent="0.35"/>
    <row r="4380" x14ac:dyDescent="0.35"/>
    <row r="4381" x14ac:dyDescent="0.35"/>
    <row r="4382" x14ac:dyDescent="0.35"/>
    <row r="4383" x14ac:dyDescent="0.35"/>
    <row r="4384" x14ac:dyDescent="0.35"/>
    <row r="4385" x14ac:dyDescent="0.35"/>
    <row r="4386" x14ac:dyDescent="0.35"/>
    <row r="4387" x14ac:dyDescent="0.35"/>
    <row r="4388" x14ac:dyDescent="0.35"/>
    <row r="4389" x14ac:dyDescent="0.35"/>
    <row r="4390" x14ac:dyDescent="0.35"/>
    <row r="4391" x14ac:dyDescent="0.35"/>
    <row r="4392" x14ac:dyDescent="0.35"/>
    <row r="4393" x14ac:dyDescent="0.35"/>
    <row r="4394" x14ac:dyDescent="0.35"/>
    <row r="4395" x14ac:dyDescent="0.35"/>
    <row r="4396" x14ac:dyDescent="0.35"/>
    <row r="4397" x14ac:dyDescent="0.35"/>
    <row r="4398" x14ac:dyDescent="0.35"/>
    <row r="4399" x14ac:dyDescent="0.35"/>
    <row r="4400" x14ac:dyDescent="0.35"/>
    <row r="4401" x14ac:dyDescent="0.35"/>
    <row r="4402" x14ac:dyDescent="0.35"/>
    <row r="4403" x14ac:dyDescent="0.35"/>
    <row r="4404" x14ac:dyDescent="0.35"/>
    <row r="4405" x14ac:dyDescent="0.35"/>
    <row r="4406" x14ac:dyDescent="0.35"/>
    <row r="4407" x14ac:dyDescent="0.35"/>
    <row r="4408" x14ac:dyDescent="0.35"/>
    <row r="4409" x14ac:dyDescent="0.35"/>
    <row r="4410" x14ac:dyDescent="0.35"/>
    <row r="4411" x14ac:dyDescent="0.35"/>
    <row r="4412" x14ac:dyDescent="0.35"/>
    <row r="4413" x14ac:dyDescent="0.35"/>
    <row r="4414" x14ac:dyDescent="0.35"/>
    <row r="4415" x14ac:dyDescent="0.35"/>
    <row r="4416" x14ac:dyDescent="0.35"/>
    <row r="4417" x14ac:dyDescent="0.35"/>
    <row r="4418" x14ac:dyDescent="0.35"/>
    <row r="4419" x14ac:dyDescent="0.35"/>
    <row r="4420" x14ac:dyDescent="0.35"/>
    <row r="4421" x14ac:dyDescent="0.35"/>
    <row r="4422" x14ac:dyDescent="0.35"/>
    <row r="4423" x14ac:dyDescent="0.35"/>
    <row r="4424" x14ac:dyDescent="0.35"/>
    <row r="4425" x14ac:dyDescent="0.35"/>
    <row r="4426" x14ac:dyDescent="0.35"/>
    <row r="4427" x14ac:dyDescent="0.35"/>
    <row r="4428" x14ac:dyDescent="0.35"/>
    <row r="4429" x14ac:dyDescent="0.35"/>
    <row r="4430" x14ac:dyDescent="0.35"/>
    <row r="4431" x14ac:dyDescent="0.35"/>
    <row r="4432" x14ac:dyDescent="0.35"/>
    <row r="4433" x14ac:dyDescent="0.35"/>
    <row r="4434" x14ac:dyDescent="0.35"/>
    <row r="4435" x14ac:dyDescent="0.35"/>
    <row r="4436" x14ac:dyDescent="0.35"/>
    <row r="4437" x14ac:dyDescent="0.35"/>
    <row r="4438" x14ac:dyDescent="0.35"/>
    <row r="4439" x14ac:dyDescent="0.35"/>
    <row r="4440" x14ac:dyDescent="0.35"/>
    <row r="4441" x14ac:dyDescent="0.35"/>
    <row r="4442" x14ac:dyDescent="0.35"/>
    <row r="4443" x14ac:dyDescent="0.35"/>
    <row r="4444" x14ac:dyDescent="0.35"/>
    <row r="4445" x14ac:dyDescent="0.35"/>
    <row r="4446" x14ac:dyDescent="0.35"/>
    <row r="4447" x14ac:dyDescent="0.35"/>
    <row r="4448" x14ac:dyDescent="0.35"/>
    <row r="4449" x14ac:dyDescent="0.35"/>
    <row r="4450" x14ac:dyDescent="0.35"/>
    <row r="4451" x14ac:dyDescent="0.35"/>
    <row r="4452" x14ac:dyDescent="0.35"/>
    <row r="4453" x14ac:dyDescent="0.35"/>
    <row r="4454" x14ac:dyDescent="0.35"/>
    <row r="4455" x14ac:dyDescent="0.35"/>
    <row r="4456" x14ac:dyDescent="0.35"/>
    <row r="4457" x14ac:dyDescent="0.35"/>
    <row r="4458" x14ac:dyDescent="0.35"/>
    <row r="4459" x14ac:dyDescent="0.35"/>
    <row r="4460" x14ac:dyDescent="0.35"/>
    <row r="4461" x14ac:dyDescent="0.35"/>
    <row r="4462" x14ac:dyDescent="0.35"/>
    <row r="4463" x14ac:dyDescent="0.35"/>
    <row r="4464" x14ac:dyDescent="0.35"/>
    <row r="4465" x14ac:dyDescent="0.35"/>
    <row r="4466" x14ac:dyDescent="0.35"/>
    <row r="4467" x14ac:dyDescent="0.35"/>
    <row r="4468" x14ac:dyDescent="0.35"/>
    <row r="4469" x14ac:dyDescent="0.35"/>
    <row r="4470" x14ac:dyDescent="0.35"/>
    <row r="4471" x14ac:dyDescent="0.35"/>
    <row r="4472" x14ac:dyDescent="0.35"/>
    <row r="4473" x14ac:dyDescent="0.35"/>
    <row r="4474" x14ac:dyDescent="0.35"/>
    <row r="4475" x14ac:dyDescent="0.35"/>
    <row r="4476" x14ac:dyDescent="0.35"/>
    <row r="4477" x14ac:dyDescent="0.35"/>
    <row r="4478" x14ac:dyDescent="0.35"/>
    <row r="4479" x14ac:dyDescent="0.35"/>
    <row r="4480" x14ac:dyDescent="0.35"/>
    <row r="4481" x14ac:dyDescent="0.35"/>
    <row r="4482" x14ac:dyDescent="0.35"/>
    <row r="4483" x14ac:dyDescent="0.35"/>
    <row r="4484" x14ac:dyDescent="0.35"/>
    <row r="4485" x14ac:dyDescent="0.35"/>
    <row r="4486" x14ac:dyDescent="0.35"/>
    <row r="4487" x14ac:dyDescent="0.35"/>
    <row r="4488" x14ac:dyDescent="0.35"/>
    <row r="4489" x14ac:dyDescent="0.35"/>
    <row r="4490" x14ac:dyDescent="0.35"/>
    <row r="4491" x14ac:dyDescent="0.35"/>
    <row r="4492" x14ac:dyDescent="0.35"/>
    <row r="4493" x14ac:dyDescent="0.35"/>
    <row r="4494" x14ac:dyDescent="0.35"/>
    <row r="4495" x14ac:dyDescent="0.35"/>
    <row r="4496" x14ac:dyDescent="0.35"/>
    <row r="4497" x14ac:dyDescent="0.35"/>
    <row r="4498" x14ac:dyDescent="0.35"/>
    <row r="4499" x14ac:dyDescent="0.35"/>
    <row r="4500" x14ac:dyDescent="0.35"/>
    <row r="4501" x14ac:dyDescent="0.35"/>
    <row r="4502" x14ac:dyDescent="0.35"/>
    <row r="4503" x14ac:dyDescent="0.35"/>
    <row r="4504" x14ac:dyDescent="0.35"/>
    <row r="4505" x14ac:dyDescent="0.35"/>
    <row r="4506" x14ac:dyDescent="0.35"/>
    <row r="4507" x14ac:dyDescent="0.35"/>
    <row r="4508" x14ac:dyDescent="0.35"/>
    <row r="4509" x14ac:dyDescent="0.35"/>
    <row r="4510" x14ac:dyDescent="0.35"/>
    <row r="4511" x14ac:dyDescent="0.35"/>
    <row r="4512" x14ac:dyDescent="0.35"/>
    <row r="4513" x14ac:dyDescent="0.35"/>
    <row r="4514" x14ac:dyDescent="0.35"/>
    <row r="4515" x14ac:dyDescent="0.35"/>
    <row r="4516" x14ac:dyDescent="0.35"/>
    <row r="4517" x14ac:dyDescent="0.35"/>
    <row r="4518" x14ac:dyDescent="0.35"/>
    <row r="4519" x14ac:dyDescent="0.35"/>
    <row r="4520" x14ac:dyDescent="0.35"/>
    <row r="4521" x14ac:dyDescent="0.35"/>
    <row r="4522" x14ac:dyDescent="0.35"/>
    <row r="4523" x14ac:dyDescent="0.35"/>
    <row r="4524" x14ac:dyDescent="0.35"/>
    <row r="4525" x14ac:dyDescent="0.35"/>
    <row r="4526" x14ac:dyDescent="0.35"/>
    <row r="4527" x14ac:dyDescent="0.35"/>
    <row r="4528" x14ac:dyDescent="0.35"/>
    <row r="4529" x14ac:dyDescent="0.35"/>
    <row r="4530" x14ac:dyDescent="0.35"/>
    <row r="4531" x14ac:dyDescent="0.35"/>
    <row r="4532" x14ac:dyDescent="0.35"/>
    <row r="4533" x14ac:dyDescent="0.35"/>
    <row r="4534" x14ac:dyDescent="0.35"/>
    <row r="4535" x14ac:dyDescent="0.35"/>
    <row r="4536" x14ac:dyDescent="0.35"/>
    <row r="4537" x14ac:dyDescent="0.35"/>
    <row r="4538" x14ac:dyDescent="0.35"/>
    <row r="4539" x14ac:dyDescent="0.35"/>
    <row r="4540" x14ac:dyDescent="0.35"/>
    <row r="4541" x14ac:dyDescent="0.35"/>
    <row r="4542" x14ac:dyDescent="0.35"/>
    <row r="4543" x14ac:dyDescent="0.35"/>
    <row r="4544" x14ac:dyDescent="0.35"/>
    <row r="4545" x14ac:dyDescent="0.35"/>
    <row r="4546" x14ac:dyDescent="0.35"/>
    <row r="4547" x14ac:dyDescent="0.35"/>
    <row r="4548" x14ac:dyDescent="0.35"/>
    <row r="4549" x14ac:dyDescent="0.35"/>
    <row r="4550" x14ac:dyDescent="0.35"/>
    <row r="4551" x14ac:dyDescent="0.35"/>
    <row r="4552" x14ac:dyDescent="0.35"/>
    <row r="4553" x14ac:dyDescent="0.35"/>
    <row r="4554" x14ac:dyDescent="0.35"/>
    <row r="4555" x14ac:dyDescent="0.35"/>
    <row r="4556" x14ac:dyDescent="0.35"/>
    <row r="4557" x14ac:dyDescent="0.35"/>
    <row r="4558" x14ac:dyDescent="0.35"/>
    <row r="4559" x14ac:dyDescent="0.35"/>
    <row r="4560" x14ac:dyDescent="0.35"/>
    <row r="4561" x14ac:dyDescent="0.35"/>
    <row r="4562" x14ac:dyDescent="0.35"/>
    <row r="4563" x14ac:dyDescent="0.35"/>
    <row r="4564" x14ac:dyDescent="0.35"/>
    <row r="4565" x14ac:dyDescent="0.35"/>
    <row r="4566" x14ac:dyDescent="0.35"/>
    <row r="4567" x14ac:dyDescent="0.35"/>
    <row r="4568" x14ac:dyDescent="0.35"/>
    <row r="4569" x14ac:dyDescent="0.35"/>
    <row r="4570" x14ac:dyDescent="0.35"/>
    <row r="4571" x14ac:dyDescent="0.35"/>
    <row r="4572" x14ac:dyDescent="0.35"/>
    <row r="4573" x14ac:dyDescent="0.35"/>
    <row r="4574" x14ac:dyDescent="0.35"/>
    <row r="4575" x14ac:dyDescent="0.35"/>
    <row r="4576" x14ac:dyDescent="0.35"/>
    <row r="4577" x14ac:dyDescent="0.35"/>
    <row r="4578" x14ac:dyDescent="0.35"/>
    <row r="4579" x14ac:dyDescent="0.35"/>
    <row r="4580" x14ac:dyDescent="0.35"/>
    <row r="4581" x14ac:dyDescent="0.35"/>
    <row r="4582" x14ac:dyDescent="0.35"/>
    <row r="4583" x14ac:dyDescent="0.35"/>
    <row r="4584" x14ac:dyDescent="0.35"/>
    <row r="4585" x14ac:dyDescent="0.35"/>
    <row r="4586" x14ac:dyDescent="0.35"/>
    <row r="4587" x14ac:dyDescent="0.35"/>
    <row r="4588" x14ac:dyDescent="0.35"/>
    <row r="4589" x14ac:dyDescent="0.35"/>
    <row r="4590" x14ac:dyDescent="0.35"/>
    <row r="4591" x14ac:dyDescent="0.35"/>
    <row r="4592" x14ac:dyDescent="0.35"/>
    <row r="4593" x14ac:dyDescent="0.35"/>
    <row r="4594" x14ac:dyDescent="0.35"/>
    <row r="4595" x14ac:dyDescent="0.35"/>
    <row r="4596" x14ac:dyDescent="0.35"/>
    <row r="4597" x14ac:dyDescent="0.35"/>
    <row r="4598" x14ac:dyDescent="0.35"/>
    <row r="4599" x14ac:dyDescent="0.35"/>
    <row r="4600" x14ac:dyDescent="0.35"/>
    <row r="4601" x14ac:dyDescent="0.35"/>
    <row r="4602" x14ac:dyDescent="0.35"/>
    <row r="4603" x14ac:dyDescent="0.35"/>
    <row r="4604" x14ac:dyDescent="0.35"/>
    <row r="4605" x14ac:dyDescent="0.35"/>
    <row r="4606" x14ac:dyDescent="0.35"/>
    <row r="4607" x14ac:dyDescent="0.35"/>
    <row r="4608" x14ac:dyDescent="0.35"/>
    <row r="4609" x14ac:dyDescent="0.35"/>
    <row r="4610" x14ac:dyDescent="0.35"/>
    <row r="4611" x14ac:dyDescent="0.35"/>
    <row r="4612" x14ac:dyDescent="0.35"/>
    <row r="4613" x14ac:dyDescent="0.35"/>
    <row r="4614" x14ac:dyDescent="0.35"/>
    <row r="4615" x14ac:dyDescent="0.35"/>
    <row r="4616" x14ac:dyDescent="0.35"/>
    <row r="4617" x14ac:dyDescent="0.35"/>
    <row r="4618" x14ac:dyDescent="0.35"/>
    <row r="4619" x14ac:dyDescent="0.35"/>
    <row r="4620" x14ac:dyDescent="0.35"/>
    <row r="4621" x14ac:dyDescent="0.35"/>
    <row r="4622" x14ac:dyDescent="0.35"/>
    <row r="4623" x14ac:dyDescent="0.35"/>
    <row r="4624" x14ac:dyDescent="0.35"/>
    <row r="4625" x14ac:dyDescent="0.35"/>
    <row r="4626" x14ac:dyDescent="0.35"/>
    <row r="4627" x14ac:dyDescent="0.35"/>
    <row r="4628" x14ac:dyDescent="0.35"/>
    <row r="4629" x14ac:dyDescent="0.35"/>
    <row r="4630" x14ac:dyDescent="0.35"/>
    <row r="4631" x14ac:dyDescent="0.35"/>
    <row r="4632" x14ac:dyDescent="0.35"/>
    <row r="4633" x14ac:dyDescent="0.35"/>
    <row r="4634" x14ac:dyDescent="0.35"/>
    <row r="4635" x14ac:dyDescent="0.35"/>
    <row r="4636" x14ac:dyDescent="0.35"/>
    <row r="4637" x14ac:dyDescent="0.35"/>
    <row r="4638" x14ac:dyDescent="0.35"/>
    <row r="4639" x14ac:dyDescent="0.35"/>
    <row r="4640" x14ac:dyDescent="0.35"/>
    <row r="4641" x14ac:dyDescent="0.35"/>
    <row r="4642" x14ac:dyDescent="0.35"/>
    <row r="4643" x14ac:dyDescent="0.35"/>
    <row r="4644" x14ac:dyDescent="0.35"/>
    <row r="4645" x14ac:dyDescent="0.35"/>
    <row r="4646" x14ac:dyDescent="0.35"/>
    <row r="4647" x14ac:dyDescent="0.35"/>
    <row r="4648" x14ac:dyDescent="0.35"/>
    <row r="4649" x14ac:dyDescent="0.35"/>
    <row r="4650" x14ac:dyDescent="0.35"/>
    <row r="4651" x14ac:dyDescent="0.35"/>
    <row r="4652" x14ac:dyDescent="0.35"/>
    <row r="4653" x14ac:dyDescent="0.35"/>
    <row r="4654" x14ac:dyDescent="0.35"/>
    <row r="4655" x14ac:dyDescent="0.35"/>
    <row r="4656" x14ac:dyDescent="0.35"/>
    <row r="4657" x14ac:dyDescent="0.35"/>
    <row r="4658" x14ac:dyDescent="0.35"/>
    <row r="4659" x14ac:dyDescent="0.35"/>
    <row r="4660" x14ac:dyDescent="0.35"/>
    <row r="4661" x14ac:dyDescent="0.35"/>
    <row r="4662" x14ac:dyDescent="0.35"/>
    <row r="4663" x14ac:dyDescent="0.35"/>
    <row r="4664" x14ac:dyDescent="0.35"/>
    <row r="4665" x14ac:dyDescent="0.35"/>
    <row r="4666" x14ac:dyDescent="0.35"/>
    <row r="4667" x14ac:dyDescent="0.35"/>
    <row r="4668" x14ac:dyDescent="0.35"/>
    <row r="4669" x14ac:dyDescent="0.35"/>
    <row r="4670" x14ac:dyDescent="0.35"/>
    <row r="4671" x14ac:dyDescent="0.35"/>
    <row r="4672" x14ac:dyDescent="0.35"/>
    <row r="4673" x14ac:dyDescent="0.35"/>
    <row r="4674" x14ac:dyDescent="0.35"/>
    <row r="4675" x14ac:dyDescent="0.35"/>
    <row r="4676" x14ac:dyDescent="0.35"/>
    <row r="4677" x14ac:dyDescent="0.35"/>
    <row r="4678" x14ac:dyDescent="0.35"/>
    <row r="4679" x14ac:dyDescent="0.35"/>
    <row r="4680" x14ac:dyDescent="0.35"/>
    <row r="4681" x14ac:dyDescent="0.35"/>
    <row r="4682" x14ac:dyDescent="0.35"/>
    <row r="4683" x14ac:dyDescent="0.35"/>
    <row r="4684" x14ac:dyDescent="0.35"/>
    <row r="4685" x14ac:dyDescent="0.35"/>
    <row r="4686" x14ac:dyDescent="0.35"/>
    <row r="4687" x14ac:dyDescent="0.35"/>
    <row r="4688" x14ac:dyDescent="0.35"/>
    <row r="4689" x14ac:dyDescent="0.35"/>
    <row r="4690" x14ac:dyDescent="0.35"/>
    <row r="4691" x14ac:dyDescent="0.35"/>
    <row r="4692" x14ac:dyDescent="0.35"/>
    <row r="4693" x14ac:dyDescent="0.35"/>
    <row r="4694" x14ac:dyDescent="0.35"/>
    <row r="4695" x14ac:dyDescent="0.35"/>
    <row r="4696" x14ac:dyDescent="0.35"/>
    <row r="4697" x14ac:dyDescent="0.35"/>
    <row r="4698" x14ac:dyDescent="0.35"/>
    <row r="4699" x14ac:dyDescent="0.35"/>
    <row r="4700" x14ac:dyDescent="0.35"/>
    <row r="4701" x14ac:dyDescent="0.35"/>
    <row r="4702" x14ac:dyDescent="0.35"/>
    <row r="4703" x14ac:dyDescent="0.35"/>
    <row r="4704" x14ac:dyDescent="0.35"/>
    <row r="4705" x14ac:dyDescent="0.35"/>
    <row r="4706" x14ac:dyDescent="0.35"/>
    <row r="4707" x14ac:dyDescent="0.35"/>
    <row r="4708" x14ac:dyDescent="0.35"/>
    <row r="4709" x14ac:dyDescent="0.35"/>
    <row r="4710" x14ac:dyDescent="0.35"/>
    <row r="4711" x14ac:dyDescent="0.35"/>
    <row r="4712" x14ac:dyDescent="0.35"/>
    <row r="4713" x14ac:dyDescent="0.35"/>
    <row r="4714" x14ac:dyDescent="0.35"/>
    <row r="4715" x14ac:dyDescent="0.35"/>
    <row r="4716" x14ac:dyDescent="0.35"/>
    <row r="4717" x14ac:dyDescent="0.35"/>
    <row r="4718" x14ac:dyDescent="0.35"/>
    <row r="4719" x14ac:dyDescent="0.35"/>
    <row r="4720" x14ac:dyDescent="0.35"/>
    <row r="4721" x14ac:dyDescent="0.35"/>
    <row r="4722" x14ac:dyDescent="0.35"/>
    <row r="4723" x14ac:dyDescent="0.35"/>
    <row r="4724" x14ac:dyDescent="0.35"/>
    <row r="4725" x14ac:dyDescent="0.35"/>
    <row r="4726" x14ac:dyDescent="0.35"/>
    <row r="4727" x14ac:dyDescent="0.35"/>
    <row r="4728" x14ac:dyDescent="0.35"/>
    <row r="4729" x14ac:dyDescent="0.35"/>
    <row r="4730" x14ac:dyDescent="0.35"/>
    <row r="4731" x14ac:dyDescent="0.35"/>
    <row r="4732" x14ac:dyDescent="0.35"/>
    <row r="4733" x14ac:dyDescent="0.35"/>
    <row r="4734" x14ac:dyDescent="0.35"/>
    <row r="4735" x14ac:dyDescent="0.35"/>
    <row r="4736" x14ac:dyDescent="0.35"/>
    <row r="4737" x14ac:dyDescent="0.35"/>
    <row r="4738" x14ac:dyDescent="0.35"/>
    <row r="4739" x14ac:dyDescent="0.35"/>
    <row r="4740" x14ac:dyDescent="0.35"/>
    <row r="4741" x14ac:dyDescent="0.35"/>
    <row r="4742" x14ac:dyDescent="0.35"/>
    <row r="4743" x14ac:dyDescent="0.35"/>
    <row r="4744" x14ac:dyDescent="0.35"/>
    <row r="4745" x14ac:dyDescent="0.35"/>
    <row r="4746" x14ac:dyDescent="0.35"/>
    <row r="4747" x14ac:dyDescent="0.35"/>
    <row r="4748" x14ac:dyDescent="0.35"/>
    <row r="4749" x14ac:dyDescent="0.35"/>
    <row r="4750" x14ac:dyDescent="0.35"/>
    <row r="4751" x14ac:dyDescent="0.35"/>
    <row r="4752" x14ac:dyDescent="0.35"/>
    <row r="4753" x14ac:dyDescent="0.35"/>
    <row r="4754" x14ac:dyDescent="0.35"/>
    <row r="4755" x14ac:dyDescent="0.35"/>
    <row r="4756" x14ac:dyDescent="0.35"/>
    <row r="4757" x14ac:dyDescent="0.35"/>
    <row r="4758" x14ac:dyDescent="0.35"/>
    <row r="4759" x14ac:dyDescent="0.35"/>
    <row r="4760" x14ac:dyDescent="0.35"/>
    <row r="4761" x14ac:dyDescent="0.35"/>
    <row r="4762" x14ac:dyDescent="0.35"/>
    <row r="4763" x14ac:dyDescent="0.35"/>
    <row r="4764" x14ac:dyDescent="0.35"/>
    <row r="4765" x14ac:dyDescent="0.35"/>
    <row r="4766" x14ac:dyDescent="0.35"/>
    <row r="4767" x14ac:dyDescent="0.35"/>
    <row r="4768" x14ac:dyDescent="0.35"/>
    <row r="4769" x14ac:dyDescent="0.35"/>
    <row r="4770" x14ac:dyDescent="0.35"/>
    <row r="4771" x14ac:dyDescent="0.35"/>
    <row r="4772" x14ac:dyDescent="0.35"/>
    <row r="4773" x14ac:dyDescent="0.35"/>
    <row r="4774" x14ac:dyDescent="0.35"/>
    <row r="4775" x14ac:dyDescent="0.35"/>
    <row r="4776" x14ac:dyDescent="0.35"/>
    <row r="4777" x14ac:dyDescent="0.35"/>
    <row r="4778" x14ac:dyDescent="0.35"/>
    <row r="4779" x14ac:dyDescent="0.35"/>
    <row r="4780" x14ac:dyDescent="0.35"/>
    <row r="4781" x14ac:dyDescent="0.35"/>
    <row r="4782" x14ac:dyDescent="0.35"/>
    <row r="4783" x14ac:dyDescent="0.35"/>
    <row r="4784" x14ac:dyDescent="0.35"/>
    <row r="4785" x14ac:dyDescent="0.35"/>
    <row r="4786" x14ac:dyDescent="0.35"/>
    <row r="4787" x14ac:dyDescent="0.35"/>
    <row r="4788" x14ac:dyDescent="0.35"/>
    <row r="4789" x14ac:dyDescent="0.35"/>
    <row r="4790" x14ac:dyDescent="0.35"/>
    <row r="4791" x14ac:dyDescent="0.35"/>
    <row r="4792" x14ac:dyDescent="0.35"/>
    <row r="4793" x14ac:dyDescent="0.35"/>
    <row r="4794" x14ac:dyDescent="0.35"/>
    <row r="4795" x14ac:dyDescent="0.35"/>
    <row r="4796" x14ac:dyDescent="0.35"/>
    <row r="4797" x14ac:dyDescent="0.35"/>
    <row r="4798" x14ac:dyDescent="0.35"/>
    <row r="4799" x14ac:dyDescent="0.35"/>
    <row r="4800" x14ac:dyDescent="0.35"/>
    <row r="4801" x14ac:dyDescent="0.35"/>
    <row r="4802" x14ac:dyDescent="0.35"/>
    <row r="4803" x14ac:dyDescent="0.35"/>
    <row r="4804" x14ac:dyDescent="0.35"/>
    <row r="4805" x14ac:dyDescent="0.35"/>
    <row r="4806" x14ac:dyDescent="0.35"/>
    <row r="4807" x14ac:dyDescent="0.35"/>
    <row r="4808" x14ac:dyDescent="0.35"/>
    <row r="4809" x14ac:dyDescent="0.35"/>
    <row r="4810" x14ac:dyDescent="0.35"/>
    <row r="4811" x14ac:dyDescent="0.35"/>
    <row r="4812" x14ac:dyDescent="0.35"/>
    <row r="4813" x14ac:dyDescent="0.35"/>
    <row r="4814" x14ac:dyDescent="0.35"/>
    <row r="4815" x14ac:dyDescent="0.35"/>
    <row r="4816" x14ac:dyDescent="0.35"/>
    <row r="4817" x14ac:dyDescent="0.35"/>
    <row r="4818" x14ac:dyDescent="0.35"/>
    <row r="4819" x14ac:dyDescent="0.35"/>
    <row r="4820" x14ac:dyDescent="0.35"/>
    <row r="4821" x14ac:dyDescent="0.35"/>
    <row r="4822" x14ac:dyDescent="0.35"/>
    <row r="4823" x14ac:dyDescent="0.35"/>
    <row r="4824" x14ac:dyDescent="0.35"/>
    <row r="4825" x14ac:dyDescent="0.35"/>
    <row r="4826" x14ac:dyDescent="0.35"/>
    <row r="4827" x14ac:dyDescent="0.35"/>
    <row r="4828" x14ac:dyDescent="0.35"/>
    <row r="4829" x14ac:dyDescent="0.35"/>
    <row r="4830" x14ac:dyDescent="0.35"/>
    <row r="4831" x14ac:dyDescent="0.35"/>
    <row r="4832" x14ac:dyDescent="0.35"/>
    <row r="4833" x14ac:dyDescent="0.35"/>
    <row r="4834" x14ac:dyDescent="0.35"/>
    <row r="4835" x14ac:dyDescent="0.35"/>
    <row r="4836" x14ac:dyDescent="0.35"/>
    <row r="4837" x14ac:dyDescent="0.35"/>
    <row r="4838" x14ac:dyDescent="0.35"/>
    <row r="4839" x14ac:dyDescent="0.35"/>
    <row r="4840" x14ac:dyDescent="0.35"/>
    <row r="4841" x14ac:dyDescent="0.35"/>
    <row r="4842" x14ac:dyDescent="0.35"/>
    <row r="4843" x14ac:dyDescent="0.35"/>
    <row r="4844" x14ac:dyDescent="0.35"/>
    <row r="4845" x14ac:dyDescent="0.35"/>
    <row r="4846" x14ac:dyDescent="0.35"/>
    <row r="4847" x14ac:dyDescent="0.35"/>
    <row r="4848" x14ac:dyDescent="0.35"/>
    <row r="4849" x14ac:dyDescent="0.35"/>
    <row r="4850" x14ac:dyDescent="0.35"/>
    <row r="4851" x14ac:dyDescent="0.35"/>
    <row r="4852" x14ac:dyDescent="0.35"/>
    <row r="4853" x14ac:dyDescent="0.35"/>
    <row r="4854" x14ac:dyDescent="0.35"/>
    <row r="4855" x14ac:dyDescent="0.35"/>
    <row r="4856" x14ac:dyDescent="0.35"/>
    <row r="4857" x14ac:dyDescent="0.35"/>
    <row r="4858" x14ac:dyDescent="0.35"/>
    <row r="4859" x14ac:dyDescent="0.35"/>
    <row r="4860" x14ac:dyDescent="0.35"/>
    <row r="4861" x14ac:dyDescent="0.35"/>
    <row r="4862" x14ac:dyDescent="0.35"/>
    <row r="4863" x14ac:dyDescent="0.35"/>
    <row r="4864" x14ac:dyDescent="0.35"/>
    <row r="4865" x14ac:dyDescent="0.35"/>
    <row r="4866" x14ac:dyDescent="0.35"/>
    <row r="4867" x14ac:dyDescent="0.35"/>
    <row r="4868" x14ac:dyDescent="0.35"/>
    <row r="4869" x14ac:dyDescent="0.35"/>
    <row r="4870" x14ac:dyDescent="0.35"/>
    <row r="4871" x14ac:dyDescent="0.35"/>
    <row r="4872" x14ac:dyDescent="0.35"/>
    <row r="4873" x14ac:dyDescent="0.35"/>
    <row r="4874" x14ac:dyDescent="0.35"/>
    <row r="4875" x14ac:dyDescent="0.35"/>
    <row r="4876" x14ac:dyDescent="0.35"/>
    <row r="4877" x14ac:dyDescent="0.35"/>
    <row r="4878" x14ac:dyDescent="0.35"/>
    <row r="4879" x14ac:dyDescent="0.35"/>
    <row r="4880" x14ac:dyDescent="0.35"/>
    <row r="4881" x14ac:dyDescent="0.35"/>
    <row r="4882" x14ac:dyDescent="0.35"/>
    <row r="4883" x14ac:dyDescent="0.35"/>
    <row r="4884" x14ac:dyDescent="0.35"/>
    <row r="4885" x14ac:dyDescent="0.35"/>
    <row r="4886" x14ac:dyDescent="0.35"/>
    <row r="4887" x14ac:dyDescent="0.35"/>
    <row r="4888" x14ac:dyDescent="0.35"/>
    <row r="4889" x14ac:dyDescent="0.35"/>
    <row r="4890" x14ac:dyDescent="0.35"/>
    <row r="4891" x14ac:dyDescent="0.35"/>
    <row r="4892" x14ac:dyDescent="0.35"/>
    <row r="4893" x14ac:dyDescent="0.35"/>
    <row r="4894" x14ac:dyDescent="0.35"/>
    <row r="4895" x14ac:dyDescent="0.35"/>
    <row r="4896" x14ac:dyDescent="0.35"/>
    <row r="4897" x14ac:dyDescent="0.35"/>
    <row r="4898" x14ac:dyDescent="0.35"/>
    <row r="4899" x14ac:dyDescent="0.35"/>
    <row r="4900" x14ac:dyDescent="0.35"/>
    <row r="4901" x14ac:dyDescent="0.35"/>
    <row r="4902" x14ac:dyDescent="0.35"/>
    <row r="4903" x14ac:dyDescent="0.35"/>
    <row r="4904" x14ac:dyDescent="0.35"/>
    <row r="4905" x14ac:dyDescent="0.35"/>
    <row r="4906" x14ac:dyDescent="0.35"/>
    <row r="4907" x14ac:dyDescent="0.35"/>
    <row r="4908" x14ac:dyDescent="0.35"/>
    <row r="4909" x14ac:dyDescent="0.35"/>
    <row r="4910" x14ac:dyDescent="0.35"/>
    <row r="4911" x14ac:dyDescent="0.35"/>
    <row r="4912" x14ac:dyDescent="0.35"/>
    <row r="4913" x14ac:dyDescent="0.35"/>
    <row r="4914" x14ac:dyDescent="0.35"/>
    <row r="4915" x14ac:dyDescent="0.35"/>
    <row r="4916" x14ac:dyDescent="0.35"/>
    <row r="4917" x14ac:dyDescent="0.35"/>
    <row r="4918" x14ac:dyDescent="0.35"/>
    <row r="4919" x14ac:dyDescent="0.35"/>
    <row r="4920" x14ac:dyDescent="0.35"/>
    <row r="4921" x14ac:dyDescent="0.35"/>
    <row r="4922" x14ac:dyDescent="0.35"/>
    <row r="4923" x14ac:dyDescent="0.35"/>
    <row r="4924" x14ac:dyDescent="0.35"/>
    <row r="4925" x14ac:dyDescent="0.35"/>
    <row r="4926" x14ac:dyDescent="0.35"/>
    <row r="4927" x14ac:dyDescent="0.35"/>
    <row r="4928" x14ac:dyDescent="0.35"/>
    <row r="4929" x14ac:dyDescent="0.35"/>
    <row r="4930" x14ac:dyDescent="0.35"/>
    <row r="4931" x14ac:dyDescent="0.35"/>
    <row r="4932" x14ac:dyDescent="0.35"/>
    <row r="4933" x14ac:dyDescent="0.35"/>
    <row r="4934" x14ac:dyDescent="0.35"/>
    <row r="4935" x14ac:dyDescent="0.35"/>
    <row r="4936" x14ac:dyDescent="0.35"/>
    <row r="4937" x14ac:dyDescent="0.35"/>
    <row r="4938" x14ac:dyDescent="0.35"/>
    <row r="4939" x14ac:dyDescent="0.35"/>
    <row r="4940" x14ac:dyDescent="0.35"/>
    <row r="4941" x14ac:dyDescent="0.35"/>
    <row r="4942" x14ac:dyDescent="0.35"/>
    <row r="4943" x14ac:dyDescent="0.35"/>
    <row r="4944" x14ac:dyDescent="0.35"/>
    <row r="4945" x14ac:dyDescent="0.35"/>
    <row r="4946" x14ac:dyDescent="0.35"/>
    <row r="4947" x14ac:dyDescent="0.35"/>
    <row r="4948" x14ac:dyDescent="0.35"/>
    <row r="4949" x14ac:dyDescent="0.35"/>
    <row r="4950" x14ac:dyDescent="0.35"/>
    <row r="4951" x14ac:dyDescent="0.35"/>
    <row r="4952" x14ac:dyDescent="0.35"/>
    <row r="4953" x14ac:dyDescent="0.35"/>
    <row r="4954" x14ac:dyDescent="0.35"/>
    <row r="4955" x14ac:dyDescent="0.35"/>
    <row r="4956" x14ac:dyDescent="0.35"/>
    <row r="4957" x14ac:dyDescent="0.35"/>
    <row r="4958" x14ac:dyDescent="0.35"/>
    <row r="4959" x14ac:dyDescent="0.35"/>
    <row r="4960" x14ac:dyDescent="0.35"/>
    <row r="4961" x14ac:dyDescent="0.35"/>
    <row r="4962" x14ac:dyDescent="0.35"/>
    <row r="4963" x14ac:dyDescent="0.35"/>
    <row r="4964" x14ac:dyDescent="0.35"/>
    <row r="4965" x14ac:dyDescent="0.35"/>
    <row r="4966" x14ac:dyDescent="0.35"/>
    <row r="4967" x14ac:dyDescent="0.35"/>
    <row r="4968" x14ac:dyDescent="0.35"/>
    <row r="4969" x14ac:dyDescent="0.35"/>
    <row r="4970" x14ac:dyDescent="0.35"/>
    <row r="4971" x14ac:dyDescent="0.35"/>
    <row r="4972" x14ac:dyDescent="0.35"/>
    <row r="4973" x14ac:dyDescent="0.35"/>
    <row r="4974" x14ac:dyDescent="0.35"/>
    <row r="4975" x14ac:dyDescent="0.35"/>
    <row r="4976" x14ac:dyDescent="0.35"/>
    <row r="4977" x14ac:dyDescent="0.35"/>
    <row r="4978" x14ac:dyDescent="0.35"/>
    <row r="4979" x14ac:dyDescent="0.35"/>
    <row r="4980" x14ac:dyDescent="0.35"/>
    <row r="4981" x14ac:dyDescent="0.35"/>
    <row r="4982" x14ac:dyDescent="0.35"/>
    <row r="4983" x14ac:dyDescent="0.35"/>
    <row r="4984" x14ac:dyDescent="0.35"/>
    <row r="4985" x14ac:dyDescent="0.35"/>
    <row r="4986" x14ac:dyDescent="0.35"/>
    <row r="4987" x14ac:dyDescent="0.35"/>
    <row r="4988" x14ac:dyDescent="0.35"/>
    <row r="4989" x14ac:dyDescent="0.35"/>
    <row r="4990" x14ac:dyDescent="0.35"/>
    <row r="4991" x14ac:dyDescent="0.35"/>
    <row r="4992" x14ac:dyDescent="0.35"/>
    <row r="4993" x14ac:dyDescent="0.35"/>
    <row r="4994" x14ac:dyDescent="0.35"/>
    <row r="4995" x14ac:dyDescent="0.35"/>
    <row r="4996" x14ac:dyDescent="0.35"/>
    <row r="4997" x14ac:dyDescent="0.35"/>
    <row r="4998" x14ac:dyDescent="0.35"/>
    <row r="4999" x14ac:dyDescent="0.35"/>
    <row r="5000" x14ac:dyDescent="0.35"/>
    <row r="5001" x14ac:dyDescent="0.35"/>
    <row r="5002" x14ac:dyDescent="0.35"/>
    <row r="5003" x14ac:dyDescent="0.35"/>
    <row r="5004" x14ac:dyDescent="0.35"/>
    <row r="5005" x14ac:dyDescent="0.35"/>
    <row r="5006" x14ac:dyDescent="0.35"/>
    <row r="5007" x14ac:dyDescent="0.35"/>
    <row r="5008" x14ac:dyDescent="0.35"/>
    <row r="5009" x14ac:dyDescent="0.35"/>
    <row r="5010" x14ac:dyDescent="0.35"/>
    <row r="5011" x14ac:dyDescent="0.35"/>
    <row r="5012" x14ac:dyDescent="0.35"/>
    <row r="5013" x14ac:dyDescent="0.35"/>
    <row r="5014" x14ac:dyDescent="0.35"/>
    <row r="5015" x14ac:dyDescent="0.35"/>
    <row r="5016" x14ac:dyDescent="0.35"/>
    <row r="5017" x14ac:dyDescent="0.35"/>
    <row r="5018" x14ac:dyDescent="0.35"/>
    <row r="5019" x14ac:dyDescent="0.35"/>
    <row r="5020" x14ac:dyDescent="0.35"/>
    <row r="5021" x14ac:dyDescent="0.35"/>
    <row r="5022" x14ac:dyDescent="0.35"/>
    <row r="5023" x14ac:dyDescent="0.35"/>
    <row r="5024" x14ac:dyDescent="0.35"/>
    <row r="5025" x14ac:dyDescent="0.35"/>
    <row r="5026" x14ac:dyDescent="0.35"/>
    <row r="5027" x14ac:dyDescent="0.35"/>
    <row r="5028" x14ac:dyDescent="0.35"/>
    <row r="5029" x14ac:dyDescent="0.35"/>
    <row r="5030" x14ac:dyDescent="0.35"/>
    <row r="5031" x14ac:dyDescent="0.35"/>
    <row r="5032" x14ac:dyDescent="0.35"/>
    <row r="5033" x14ac:dyDescent="0.35"/>
    <row r="5034" x14ac:dyDescent="0.35"/>
    <row r="5035" x14ac:dyDescent="0.35"/>
    <row r="5036" x14ac:dyDescent="0.35"/>
    <row r="5037" x14ac:dyDescent="0.35"/>
    <row r="5038" x14ac:dyDescent="0.35"/>
    <row r="5039" x14ac:dyDescent="0.35"/>
    <row r="5040" x14ac:dyDescent="0.35"/>
    <row r="5041" x14ac:dyDescent="0.35"/>
    <row r="5042" x14ac:dyDescent="0.35"/>
    <row r="5043" x14ac:dyDescent="0.35"/>
    <row r="5044" x14ac:dyDescent="0.35"/>
    <row r="5045" x14ac:dyDescent="0.35"/>
    <row r="5046" x14ac:dyDescent="0.35"/>
    <row r="5047" x14ac:dyDescent="0.35"/>
    <row r="5048" x14ac:dyDescent="0.35"/>
    <row r="5049" x14ac:dyDescent="0.35"/>
    <row r="5050" x14ac:dyDescent="0.35"/>
    <row r="5051" x14ac:dyDescent="0.35"/>
    <row r="5052" x14ac:dyDescent="0.35"/>
    <row r="5053" x14ac:dyDescent="0.35"/>
    <row r="5054" x14ac:dyDescent="0.35"/>
    <row r="5055" x14ac:dyDescent="0.35"/>
    <row r="5056" x14ac:dyDescent="0.35"/>
    <row r="5057" x14ac:dyDescent="0.35"/>
    <row r="5058" x14ac:dyDescent="0.35"/>
    <row r="5059" x14ac:dyDescent="0.35"/>
    <row r="5060" x14ac:dyDescent="0.35"/>
    <row r="5061" x14ac:dyDescent="0.35"/>
    <row r="5062" x14ac:dyDescent="0.35"/>
    <row r="5063" x14ac:dyDescent="0.35"/>
    <row r="5064" x14ac:dyDescent="0.35"/>
    <row r="5065" x14ac:dyDescent="0.35"/>
    <row r="5066" x14ac:dyDescent="0.35"/>
    <row r="5067" x14ac:dyDescent="0.35"/>
    <row r="5068" x14ac:dyDescent="0.35"/>
    <row r="5069" x14ac:dyDescent="0.35"/>
    <row r="5070" x14ac:dyDescent="0.35"/>
    <row r="5071" x14ac:dyDescent="0.35"/>
    <row r="5072" x14ac:dyDescent="0.35"/>
    <row r="5073" x14ac:dyDescent="0.35"/>
    <row r="5074" x14ac:dyDescent="0.35"/>
    <row r="5075" x14ac:dyDescent="0.35"/>
    <row r="5076" x14ac:dyDescent="0.35"/>
    <row r="5077" x14ac:dyDescent="0.35"/>
    <row r="5078" x14ac:dyDescent="0.35"/>
    <row r="5079" x14ac:dyDescent="0.35"/>
    <row r="5080" x14ac:dyDescent="0.35"/>
    <row r="5081" x14ac:dyDescent="0.35"/>
    <row r="5082" x14ac:dyDescent="0.35"/>
    <row r="5083" x14ac:dyDescent="0.35"/>
    <row r="5084" x14ac:dyDescent="0.35"/>
    <row r="5085" x14ac:dyDescent="0.35"/>
    <row r="5086" x14ac:dyDescent="0.35"/>
    <row r="5087" x14ac:dyDescent="0.35"/>
    <row r="5088" x14ac:dyDescent="0.35"/>
    <row r="5089" x14ac:dyDescent="0.35"/>
    <row r="5090" x14ac:dyDescent="0.35"/>
    <row r="5091" x14ac:dyDescent="0.35"/>
    <row r="5092" x14ac:dyDescent="0.35"/>
    <row r="5093" x14ac:dyDescent="0.35"/>
    <row r="5094" x14ac:dyDescent="0.35"/>
    <row r="5095" x14ac:dyDescent="0.35"/>
    <row r="5096" x14ac:dyDescent="0.35"/>
    <row r="5097" x14ac:dyDescent="0.35"/>
    <row r="5098" x14ac:dyDescent="0.35"/>
    <row r="5099" x14ac:dyDescent="0.35"/>
    <row r="5100" x14ac:dyDescent="0.35"/>
    <row r="5101" x14ac:dyDescent="0.35"/>
    <row r="5102" x14ac:dyDescent="0.35"/>
    <row r="5103" x14ac:dyDescent="0.35"/>
    <row r="5104" x14ac:dyDescent="0.35"/>
    <row r="5105" x14ac:dyDescent="0.35"/>
    <row r="5106" x14ac:dyDescent="0.35"/>
    <row r="5107" x14ac:dyDescent="0.35"/>
    <row r="5108" x14ac:dyDescent="0.35"/>
    <row r="5109" x14ac:dyDescent="0.35"/>
    <row r="5110" x14ac:dyDescent="0.35"/>
    <row r="5111" x14ac:dyDescent="0.35"/>
    <row r="5112" x14ac:dyDescent="0.35"/>
    <row r="5113" x14ac:dyDescent="0.35"/>
    <row r="5114" x14ac:dyDescent="0.35"/>
    <row r="5115" x14ac:dyDescent="0.35"/>
    <row r="5116" x14ac:dyDescent="0.35"/>
    <row r="5117" x14ac:dyDescent="0.35"/>
    <row r="5118" x14ac:dyDescent="0.35"/>
    <row r="5119" x14ac:dyDescent="0.35"/>
    <row r="5120" x14ac:dyDescent="0.35"/>
    <row r="5121" x14ac:dyDescent="0.35"/>
    <row r="5122" x14ac:dyDescent="0.35"/>
    <row r="5123" x14ac:dyDescent="0.35"/>
    <row r="5124" x14ac:dyDescent="0.35"/>
    <row r="5125" x14ac:dyDescent="0.35"/>
    <row r="5126" x14ac:dyDescent="0.35"/>
    <row r="5127" x14ac:dyDescent="0.35"/>
    <row r="5128" x14ac:dyDescent="0.35"/>
    <row r="5129" x14ac:dyDescent="0.35"/>
    <row r="5130" x14ac:dyDescent="0.35"/>
    <row r="5131" x14ac:dyDescent="0.35"/>
    <row r="5132" x14ac:dyDescent="0.35"/>
    <row r="5133" x14ac:dyDescent="0.35"/>
    <row r="5134" x14ac:dyDescent="0.35"/>
    <row r="5135" x14ac:dyDescent="0.35"/>
    <row r="5136" x14ac:dyDescent="0.35"/>
    <row r="5137" x14ac:dyDescent="0.35"/>
    <row r="5138" x14ac:dyDescent="0.35"/>
    <row r="5139" x14ac:dyDescent="0.35"/>
    <row r="5140" x14ac:dyDescent="0.35"/>
    <row r="5141" x14ac:dyDescent="0.35"/>
    <row r="5142" x14ac:dyDescent="0.35"/>
    <row r="5143" x14ac:dyDescent="0.35"/>
    <row r="5144" x14ac:dyDescent="0.35"/>
    <row r="5145" x14ac:dyDescent="0.35"/>
    <row r="5146" x14ac:dyDescent="0.35"/>
    <row r="5147" x14ac:dyDescent="0.35"/>
    <row r="5148" x14ac:dyDescent="0.35"/>
    <row r="5149" x14ac:dyDescent="0.35"/>
    <row r="5150" x14ac:dyDescent="0.35"/>
    <row r="5151" x14ac:dyDescent="0.35"/>
    <row r="5152" x14ac:dyDescent="0.35"/>
    <row r="5153" x14ac:dyDescent="0.35"/>
    <row r="5154" x14ac:dyDescent="0.35"/>
    <row r="5155" x14ac:dyDescent="0.35"/>
    <row r="5156" x14ac:dyDescent="0.35"/>
    <row r="5157" x14ac:dyDescent="0.35"/>
    <row r="5158" x14ac:dyDescent="0.35"/>
    <row r="5159" x14ac:dyDescent="0.35"/>
    <row r="5160" x14ac:dyDescent="0.35"/>
    <row r="5161" x14ac:dyDescent="0.35"/>
    <row r="5162" x14ac:dyDescent="0.35"/>
    <row r="5163" x14ac:dyDescent="0.35"/>
    <row r="5164" x14ac:dyDescent="0.35"/>
    <row r="5165" x14ac:dyDescent="0.35"/>
    <row r="5166" x14ac:dyDescent="0.35"/>
    <row r="5167" x14ac:dyDescent="0.35"/>
    <row r="5168" x14ac:dyDescent="0.35"/>
    <row r="5169" x14ac:dyDescent="0.35"/>
    <row r="5170" x14ac:dyDescent="0.35"/>
    <row r="5171" x14ac:dyDescent="0.35"/>
    <row r="5172" x14ac:dyDescent="0.35"/>
    <row r="5173" x14ac:dyDescent="0.35"/>
    <row r="5174" x14ac:dyDescent="0.35"/>
    <row r="5175" x14ac:dyDescent="0.35"/>
    <row r="5176" x14ac:dyDescent="0.35"/>
    <row r="5177" x14ac:dyDescent="0.35"/>
    <row r="5178" x14ac:dyDescent="0.35"/>
    <row r="5179" x14ac:dyDescent="0.35"/>
    <row r="5180" x14ac:dyDescent="0.35"/>
    <row r="5181" x14ac:dyDescent="0.35"/>
    <row r="5182" x14ac:dyDescent="0.35"/>
    <row r="5183" x14ac:dyDescent="0.35"/>
    <row r="5184" x14ac:dyDescent="0.35"/>
    <row r="5185" x14ac:dyDescent="0.35"/>
    <row r="5186" x14ac:dyDescent="0.35"/>
    <row r="5187" x14ac:dyDescent="0.35"/>
    <row r="5188" x14ac:dyDescent="0.35"/>
    <row r="5189" x14ac:dyDescent="0.35"/>
    <row r="5190" x14ac:dyDescent="0.35"/>
    <row r="5191" x14ac:dyDescent="0.35"/>
    <row r="5192" x14ac:dyDescent="0.35"/>
    <row r="5193" x14ac:dyDescent="0.35"/>
    <row r="5194" x14ac:dyDescent="0.35"/>
    <row r="5195" x14ac:dyDescent="0.35"/>
    <row r="5196" x14ac:dyDescent="0.35"/>
    <row r="5197" x14ac:dyDescent="0.35"/>
    <row r="5198" x14ac:dyDescent="0.35"/>
    <row r="5199" x14ac:dyDescent="0.35"/>
    <row r="5200" x14ac:dyDescent="0.35"/>
    <row r="5201" x14ac:dyDescent="0.35"/>
    <row r="5202" x14ac:dyDescent="0.35"/>
    <row r="5203" x14ac:dyDescent="0.35"/>
    <row r="5204" x14ac:dyDescent="0.35"/>
    <row r="5205" x14ac:dyDescent="0.35"/>
    <row r="5206" x14ac:dyDescent="0.35"/>
    <row r="5207" x14ac:dyDescent="0.35"/>
    <row r="5208" x14ac:dyDescent="0.35"/>
    <row r="5209" x14ac:dyDescent="0.35"/>
    <row r="5210" x14ac:dyDescent="0.35"/>
    <row r="5211" x14ac:dyDescent="0.35"/>
    <row r="5212" x14ac:dyDescent="0.35"/>
    <row r="5213" x14ac:dyDescent="0.35"/>
    <row r="5214" x14ac:dyDescent="0.35"/>
    <row r="5215" x14ac:dyDescent="0.35"/>
    <row r="5216" x14ac:dyDescent="0.35"/>
    <row r="5217" x14ac:dyDescent="0.35"/>
    <row r="5218" x14ac:dyDescent="0.35"/>
    <row r="5219" x14ac:dyDescent="0.35"/>
    <row r="5220" x14ac:dyDescent="0.35"/>
    <row r="5221" x14ac:dyDescent="0.35"/>
    <row r="5222" x14ac:dyDescent="0.35"/>
    <row r="5223" x14ac:dyDescent="0.35"/>
    <row r="5224" x14ac:dyDescent="0.35"/>
    <row r="5225" x14ac:dyDescent="0.35"/>
    <row r="5226" x14ac:dyDescent="0.35"/>
    <row r="5227" x14ac:dyDescent="0.35"/>
    <row r="5228" x14ac:dyDescent="0.35"/>
    <row r="5229" x14ac:dyDescent="0.35"/>
    <row r="5230" x14ac:dyDescent="0.35"/>
    <row r="5231" x14ac:dyDescent="0.35"/>
    <row r="5232" x14ac:dyDescent="0.35"/>
    <row r="5233" x14ac:dyDescent="0.35"/>
    <row r="5234" x14ac:dyDescent="0.35"/>
    <row r="5235" x14ac:dyDescent="0.35"/>
    <row r="5236" x14ac:dyDescent="0.35"/>
    <row r="5237" x14ac:dyDescent="0.35"/>
    <row r="5238" x14ac:dyDescent="0.35"/>
    <row r="5239" x14ac:dyDescent="0.35"/>
    <row r="5240" x14ac:dyDescent="0.35"/>
    <row r="5241" x14ac:dyDescent="0.35"/>
    <row r="5242" x14ac:dyDescent="0.35"/>
    <row r="5243" x14ac:dyDescent="0.35"/>
    <row r="5244" x14ac:dyDescent="0.35"/>
    <row r="5245" x14ac:dyDescent="0.35"/>
    <row r="5246" x14ac:dyDescent="0.35"/>
    <row r="5247" x14ac:dyDescent="0.35"/>
    <row r="5248" x14ac:dyDescent="0.35"/>
    <row r="5249" x14ac:dyDescent="0.35"/>
    <row r="5250" x14ac:dyDescent="0.35"/>
    <row r="5251" x14ac:dyDescent="0.35"/>
    <row r="5252" x14ac:dyDescent="0.35"/>
    <row r="5253" x14ac:dyDescent="0.35"/>
    <row r="5254" x14ac:dyDescent="0.35"/>
    <row r="5255" x14ac:dyDescent="0.35"/>
    <row r="5256" x14ac:dyDescent="0.35"/>
    <row r="5257" x14ac:dyDescent="0.35"/>
    <row r="5258" x14ac:dyDescent="0.35"/>
    <row r="5259" x14ac:dyDescent="0.35"/>
    <row r="5260" x14ac:dyDescent="0.35"/>
    <row r="5261" x14ac:dyDescent="0.35"/>
    <row r="5262" x14ac:dyDescent="0.35"/>
    <row r="5263" x14ac:dyDescent="0.35"/>
    <row r="5264" x14ac:dyDescent="0.35"/>
    <row r="5265" x14ac:dyDescent="0.35"/>
    <row r="5266" x14ac:dyDescent="0.35"/>
    <row r="5267" x14ac:dyDescent="0.35"/>
    <row r="5268" x14ac:dyDescent="0.35"/>
    <row r="5269" x14ac:dyDescent="0.35"/>
    <row r="5270" x14ac:dyDescent="0.35"/>
    <row r="5271" x14ac:dyDescent="0.35"/>
    <row r="5272" x14ac:dyDescent="0.35"/>
    <row r="5273" x14ac:dyDescent="0.35"/>
    <row r="5274" x14ac:dyDescent="0.35"/>
    <row r="5275" x14ac:dyDescent="0.35"/>
    <row r="5276" x14ac:dyDescent="0.35"/>
    <row r="5277" x14ac:dyDescent="0.35"/>
    <row r="5278" x14ac:dyDescent="0.35"/>
    <row r="5279" x14ac:dyDescent="0.35"/>
    <row r="5280" x14ac:dyDescent="0.35"/>
    <row r="5281" x14ac:dyDescent="0.35"/>
    <row r="5282" x14ac:dyDescent="0.35"/>
    <row r="5283" x14ac:dyDescent="0.35"/>
    <row r="5284" x14ac:dyDescent="0.35"/>
    <row r="5285" x14ac:dyDescent="0.35"/>
    <row r="5286" x14ac:dyDescent="0.35"/>
    <row r="5287" x14ac:dyDescent="0.35"/>
    <row r="5288" x14ac:dyDescent="0.35"/>
    <row r="5289" x14ac:dyDescent="0.35"/>
    <row r="5290" x14ac:dyDescent="0.35"/>
    <row r="5291" x14ac:dyDescent="0.35"/>
    <row r="5292" x14ac:dyDescent="0.35"/>
    <row r="5293" x14ac:dyDescent="0.35"/>
    <row r="5294" x14ac:dyDescent="0.35"/>
    <row r="5295" x14ac:dyDescent="0.35"/>
    <row r="5296" x14ac:dyDescent="0.35"/>
    <row r="5297" x14ac:dyDescent="0.35"/>
    <row r="5298" x14ac:dyDescent="0.35"/>
    <row r="5299" x14ac:dyDescent="0.35"/>
    <row r="5300" x14ac:dyDescent="0.35"/>
    <row r="5301" x14ac:dyDescent="0.35"/>
    <row r="5302" x14ac:dyDescent="0.35"/>
    <row r="5303" x14ac:dyDescent="0.35"/>
    <row r="5304" x14ac:dyDescent="0.35"/>
    <row r="5305" x14ac:dyDescent="0.35"/>
    <row r="5306" x14ac:dyDescent="0.35"/>
    <row r="5307" x14ac:dyDescent="0.35"/>
    <row r="5308" x14ac:dyDescent="0.35"/>
    <row r="5309" x14ac:dyDescent="0.35"/>
    <row r="5310" x14ac:dyDescent="0.35"/>
    <row r="5311" x14ac:dyDescent="0.35"/>
    <row r="5312" x14ac:dyDescent="0.35"/>
    <row r="5313" x14ac:dyDescent="0.35"/>
    <row r="5314" x14ac:dyDescent="0.35"/>
    <row r="5315" x14ac:dyDescent="0.35"/>
    <row r="5316" x14ac:dyDescent="0.35"/>
    <row r="5317" x14ac:dyDescent="0.35"/>
    <row r="5318" x14ac:dyDescent="0.35"/>
    <row r="5319" x14ac:dyDescent="0.35"/>
    <row r="5320" x14ac:dyDescent="0.35"/>
    <row r="5321" x14ac:dyDescent="0.35"/>
    <row r="5322" x14ac:dyDescent="0.35"/>
    <row r="5323" x14ac:dyDescent="0.35"/>
    <row r="5324" x14ac:dyDescent="0.35"/>
    <row r="5325" x14ac:dyDescent="0.35"/>
    <row r="5326" x14ac:dyDescent="0.35"/>
    <row r="5327" x14ac:dyDescent="0.35"/>
    <row r="5328" x14ac:dyDescent="0.35"/>
    <row r="5329" x14ac:dyDescent="0.35"/>
    <row r="5330" x14ac:dyDescent="0.35"/>
    <row r="5331" x14ac:dyDescent="0.35"/>
    <row r="5332" x14ac:dyDescent="0.35"/>
    <row r="5333" x14ac:dyDescent="0.35"/>
    <row r="5334" x14ac:dyDescent="0.35"/>
    <row r="5335" x14ac:dyDescent="0.35"/>
    <row r="5336" x14ac:dyDescent="0.35"/>
    <row r="5337" x14ac:dyDescent="0.35"/>
    <row r="5338" x14ac:dyDescent="0.35"/>
    <row r="5339" x14ac:dyDescent="0.35"/>
    <row r="5340" x14ac:dyDescent="0.35"/>
    <row r="5341" x14ac:dyDescent="0.35"/>
    <row r="5342" x14ac:dyDescent="0.35"/>
    <row r="5343" x14ac:dyDescent="0.35"/>
    <row r="5344" x14ac:dyDescent="0.35"/>
    <row r="5345" x14ac:dyDescent="0.35"/>
    <row r="5346" x14ac:dyDescent="0.35"/>
    <row r="5347" x14ac:dyDescent="0.35"/>
    <row r="5348" x14ac:dyDescent="0.35"/>
    <row r="5349" x14ac:dyDescent="0.35"/>
    <row r="5350" x14ac:dyDescent="0.35"/>
    <row r="5351" x14ac:dyDescent="0.35"/>
    <row r="5352" x14ac:dyDescent="0.35"/>
    <row r="5353" x14ac:dyDescent="0.35"/>
    <row r="5354" x14ac:dyDescent="0.35"/>
    <row r="5355" x14ac:dyDescent="0.35"/>
    <row r="5356" x14ac:dyDescent="0.35"/>
    <row r="5357" x14ac:dyDescent="0.35"/>
    <row r="5358" x14ac:dyDescent="0.35"/>
    <row r="5359" x14ac:dyDescent="0.35"/>
    <row r="5360" x14ac:dyDescent="0.35"/>
    <row r="5361" x14ac:dyDescent="0.35"/>
    <row r="5362" x14ac:dyDescent="0.35"/>
    <row r="5363" x14ac:dyDescent="0.35"/>
    <row r="5364" x14ac:dyDescent="0.35"/>
    <row r="5365" x14ac:dyDescent="0.35"/>
    <row r="5366" x14ac:dyDescent="0.35"/>
    <row r="5367" x14ac:dyDescent="0.35"/>
    <row r="5368" x14ac:dyDescent="0.35"/>
    <row r="5369" x14ac:dyDescent="0.35"/>
    <row r="5370" x14ac:dyDescent="0.35"/>
    <row r="5371" x14ac:dyDescent="0.35"/>
    <row r="5372" x14ac:dyDescent="0.35"/>
    <row r="5373" x14ac:dyDescent="0.35"/>
    <row r="5374" x14ac:dyDescent="0.35"/>
    <row r="5375" x14ac:dyDescent="0.35"/>
    <row r="5376" x14ac:dyDescent="0.35"/>
    <row r="5377" x14ac:dyDescent="0.35"/>
    <row r="5378" x14ac:dyDescent="0.35"/>
    <row r="5379" x14ac:dyDescent="0.35"/>
    <row r="5380" x14ac:dyDescent="0.35"/>
    <row r="5381" x14ac:dyDescent="0.35"/>
    <row r="5382" x14ac:dyDescent="0.35"/>
    <row r="5383" x14ac:dyDescent="0.35"/>
    <row r="5384" x14ac:dyDescent="0.35"/>
    <row r="5385" x14ac:dyDescent="0.35"/>
    <row r="5386" x14ac:dyDescent="0.35"/>
    <row r="5387" x14ac:dyDescent="0.35"/>
    <row r="5388" x14ac:dyDescent="0.35"/>
    <row r="5389" x14ac:dyDescent="0.35"/>
    <row r="5390" x14ac:dyDescent="0.35"/>
    <row r="5391" x14ac:dyDescent="0.35"/>
    <row r="5392" x14ac:dyDescent="0.35"/>
    <row r="5393" x14ac:dyDescent="0.35"/>
    <row r="5394" x14ac:dyDescent="0.35"/>
    <row r="5395" x14ac:dyDescent="0.35"/>
    <row r="5396" x14ac:dyDescent="0.35"/>
    <row r="5397" x14ac:dyDescent="0.35"/>
    <row r="5398" x14ac:dyDescent="0.35"/>
    <row r="5399" x14ac:dyDescent="0.35"/>
    <row r="5400" x14ac:dyDescent="0.35"/>
    <row r="5401" x14ac:dyDescent="0.35"/>
    <row r="5402" x14ac:dyDescent="0.35"/>
    <row r="5403" x14ac:dyDescent="0.35"/>
    <row r="5404" x14ac:dyDescent="0.35"/>
    <row r="5405" x14ac:dyDescent="0.35"/>
    <row r="5406" x14ac:dyDescent="0.35"/>
    <row r="5407" x14ac:dyDescent="0.35"/>
    <row r="5408" x14ac:dyDescent="0.35"/>
    <row r="5409" x14ac:dyDescent="0.35"/>
    <row r="5410" x14ac:dyDescent="0.35"/>
    <row r="5411" x14ac:dyDescent="0.35"/>
    <row r="5412" x14ac:dyDescent="0.35"/>
    <row r="5413" x14ac:dyDescent="0.35"/>
    <row r="5414" x14ac:dyDescent="0.35"/>
    <row r="5415" x14ac:dyDescent="0.35"/>
    <row r="5416" x14ac:dyDescent="0.35"/>
    <row r="5417" x14ac:dyDescent="0.35"/>
    <row r="5418" x14ac:dyDescent="0.35"/>
    <row r="5419" x14ac:dyDescent="0.35"/>
    <row r="5420" x14ac:dyDescent="0.35"/>
    <row r="5421" x14ac:dyDescent="0.35"/>
    <row r="5422" x14ac:dyDescent="0.35"/>
    <row r="5423" x14ac:dyDescent="0.35"/>
    <row r="5424" x14ac:dyDescent="0.35"/>
    <row r="5425" x14ac:dyDescent="0.35"/>
    <row r="5426" x14ac:dyDescent="0.35"/>
    <row r="5427" x14ac:dyDescent="0.35"/>
    <row r="5428" x14ac:dyDescent="0.35"/>
    <row r="5429" x14ac:dyDescent="0.35"/>
    <row r="5430" x14ac:dyDescent="0.35"/>
    <row r="5431" x14ac:dyDescent="0.35"/>
    <row r="5432" x14ac:dyDescent="0.35"/>
    <row r="5433" x14ac:dyDescent="0.35"/>
    <row r="5434" x14ac:dyDescent="0.35"/>
    <row r="5435" x14ac:dyDescent="0.35"/>
    <row r="5436" x14ac:dyDescent="0.35"/>
    <row r="5437" x14ac:dyDescent="0.35"/>
    <row r="5438" x14ac:dyDescent="0.35"/>
    <row r="5439" x14ac:dyDescent="0.35"/>
    <row r="5440" x14ac:dyDescent="0.35"/>
    <row r="5441" x14ac:dyDescent="0.35"/>
    <row r="5442" x14ac:dyDescent="0.35"/>
    <row r="5443" x14ac:dyDescent="0.35"/>
    <row r="5444" x14ac:dyDescent="0.35"/>
    <row r="5445" x14ac:dyDescent="0.35"/>
    <row r="5446" x14ac:dyDescent="0.35"/>
    <row r="5447" x14ac:dyDescent="0.35"/>
    <row r="5448" x14ac:dyDescent="0.35"/>
    <row r="5449" x14ac:dyDescent="0.35"/>
    <row r="5450" x14ac:dyDescent="0.35"/>
    <row r="5451" x14ac:dyDescent="0.35"/>
    <row r="5452" x14ac:dyDescent="0.35"/>
    <row r="5453" x14ac:dyDescent="0.35"/>
    <row r="5454" x14ac:dyDescent="0.35"/>
    <row r="5455" x14ac:dyDescent="0.35"/>
    <row r="5456" x14ac:dyDescent="0.35"/>
    <row r="5457" x14ac:dyDescent="0.35"/>
    <row r="5458" x14ac:dyDescent="0.35"/>
    <row r="5459" x14ac:dyDescent="0.35"/>
    <row r="5460" x14ac:dyDescent="0.35"/>
    <row r="5461" x14ac:dyDescent="0.35"/>
    <row r="5462" x14ac:dyDescent="0.35"/>
    <row r="5463" x14ac:dyDescent="0.35"/>
    <row r="5464" x14ac:dyDescent="0.35"/>
    <row r="5465" x14ac:dyDescent="0.35"/>
    <row r="5466" x14ac:dyDescent="0.35"/>
    <row r="5467" x14ac:dyDescent="0.35"/>
    <row r="5468" x14ac:dyDescent="0.35"/>
    <row r="5469" x14ac:dyDescent="0.35"/>
    <row r="5470" x14ac:dyDescent="0.35"/>
    <row r="5471" x14ac:dyDescent="0.35"/>
    <row r="5472" x14ac:dyDescent="0.35"/>
    <row r="5473" x14ac:dyDescent="0.35"/>
    <row r="5474" x14ac:dyDescent="0.35"/>
    <row r="5475" x14ac:dyDescent="0.35"/>
    <row r="5476" x14ac:dyDescent="0.35"/>
    <row r="5477" x14ac:dyDescent="0.35"/>
    <row r="5478" x14ac:dyDescent="0.35"/>
    <row r="5479" x14ac:dyDescent="0.35"/>
    <row r="5480" x14ac:dyDescent="0.35"/>
    <row r="5481" x14ac:dyDescent="0.35"/>
    <row r="5482" x14ac:dyDescent="0.35"/>
    <row r="5483" x14ac:dyDescent="0.35"/>
    <row r="5484" x14ac:dyDescent="0.35"/>
    <row r="5485" x14ac:dyDescent="0.35"/>
    <row r="5486" x14ac:dyDescent="0.35"/>
    <row r="5487" x14ac:dyDescent="0.35"/>
    <row r="5488" x14ac:dyDescent="0.35"/>
    <row r="5489" x14ac:dyDescent="0.35"/>
    <row r="5490" x14ac:dyDescent="0.35"/>
    <row r="5491" x14ac:dyDescent="0.35"/>
    <row r="5492" x14ac:dyDescent="0.35"/>
    <row r="5493" x14ac:dyDescent="0.35"/>
    <row r="5494" x14ac:dyDescent="0.35"/>
    <row r="5495" x14ac:dyDescent="0.35"/>
    <row r="5496" x14ac:dyDescent="0.35"/>
    <row r="5497" x14ac:dyDescent="0.35"/>
    <row r="5498" x14ac:dyDescent="0.35"/>
    <row r="5499" x14ac:dyDescent="0.35"/>
    <row r="5500" x14ac:dyDescent="0.35"/>
    <row r="5501" x14ac:dyDescent="0.35"/>
    <row r="5502" x14ac:dyDescent="0.35"/>
    <row r="5503" x14ac:dyDescent="0.35"/>
    <row r="5504" x14ac:dyDescent="0.35"/>
    <row r="5505" x14ac:dyDescent="0.35"/>
    <row r="5506" x14ac:dyDescent="0.35"/>
    <row r="5507" x14ac:dyDescent="0.35"/>
    <row r="5508" x14ac:dyDescent="0.35"/>
    <row r="5509" x14ac:dyDescent="0.35"/>
    <row r="5510" x14ac:dyDescent="0.35"/>
    <row r="5511" x14ac:dyDescent="0.35"/>
    <row r="5512" x14ac:dyDescent="0.35"/>
    <row r="5513" x14ac:dyDescent="0.35"/>
    <row r="5514" x14ac:dyDescent="0.35"/>
    <row r="5515" x14ac:dyDescent="0.35"/>
    <row r="5516" x14ac:dyDescent="0.35"/>
    <row r="5517" x14ac:dyDescent="0.35"/>
    <row r="5518" x14ac:dyDescent="0.35"/>
    <row r="5519" x14ac:dyDescent="0.35"/>
    <row r="5520" x14ac:dyDescent="0.35"/>
    <row r="5521" x14ac:dyDescent="0.35"/>
    <row r="5522" x14ac:dyDescent="0.35"/>
    <row r="5523" x14ac:dyDescent="0.35"/>
    <row r="5524" x14ac:dyDescent="0.35"/>
    <row r="5525" x14ac:dyDescent="0.35"/>
    <row r="5526" x14ac:dyDescent="0.35"/>
    <row r="5527" x14ac:dyDescent="0.35"/>
    <row r="5528" x14ac:dyDescent="0.35"/>
    <row r="5529" x14ac:dyDescent="0.35"/>
    <row r="5530" x14ac:dyDescent="0.35"/>
    <row r="5531" x14ac:dyDescent="0.35"/>
    <row r="5532" x14ac:dyDescent="0.35"/>
    <row r="5533" x14ac:dyDescent="0.35"/>
    <row r="5534" x14ac:dyDescent="0.35"/>
    <row r="5535" x14ac:dyDescent="0.35"/>
    <row r="5536" x14ac:dyDescent="0.35"/>
    <row r="5537" x14ac:dyDescent="0.35"/>
    <row r="5538" x14ac:dyDescent="0.35"/>
    <row r="5539" x14ac:dyDescent="0.35"/>
    <row r="5540" x14ac:dyDescent="0.35"/>
    <row r="5541" x14ac:dyDescent="0.35"/>
    <row r="5542" x14ac:dyDescent="0.35"/>
    <row r="5543" x14ac:dyDescent="0.35"/>
    <row r="5544" x14ac:dyDescent="0.35"/>
    <row r="5545" x14ac:dyDescent="0.35"/>
    <row r="5546" x14ac:dyDescent="0.35"/>
    <row r="5547" x14ac:dyDescent="0.35"/>
    <row r="5548" x14ac:dyDescent="0.35"/>
    <row r="5549" x14ac:dyDescent="0.35"/>
    <row r="5550" x14ac:dyDescent="0.35"/>
    <row r="5551" x14ac:dyDescent="0.35"/>
    <row r="5552" x14ac:dyDescent="0.35"/>
    <row r="5553" x14ac:dyDescent="0.35"/>
    <row r="5554" x14ac:dyDescent="0.35"/>
    <row r="5555" x14ac:dyDescent="0.35"/>
    <row r="5556" x14ac:dyDescent="0.35"/>
    <row r="5557" x14ac:dyDescent="0.35"/>
    <row r="5558" x14ac:dyDescent="0.35"/>
    <row r="5559" x14ac:dyDescent="0.35"/>
    <row r="5560" x14ac:dyDescent="0.35"/>
    <row r="5561" x14ac:dyDescent="0.35"/>
    <row r="5562" x14ac:dyDescent="0.35"/>
    <row r="5563" x14ac:dyDescent="0.35"/>
    <row r="5564" x14ac:dyDescent="0.35"/>
    <row r="5565" x14ac:dyDescent="0.35"/>
    <row r="5566" x14ac:dyDescent="0.35"/>
    <row r="5567" x14ac:dyDescent="0.35"/>
    <row r="5568" x14ac:dyDescent="0.35"/>
    <row r="5569" x14ac:dyDescent="0.35"/>
    <row r="5570" x14ac:dyDescent="0.35"/>
    <row r="5571" x14ac:dyDescent="0.35"/>
    <row r="5572" x14ac:dyDescent="0.35"/>
    <row r="5573" x14ac:dyDescent="0.35"/>
    <row r="5574" x14ac:dyDescent="0.35"/>
    <row r="5575" x14ac:dyDescent="0.35"/>
    <row r="5576" x14ac:dyDescent="0.35"/>
    <row r="5577" x14ac:dyDescent="0.35"/>
    <row r="5578" x14ac:dyDescent="0.35"/>
    <row r="5579" x14ac:dyDescent="0.35"/>
    <row r="5580" x14ac:dyDescent="0.35"/>
    <row r="5581" x14ac:dyDescent="0.35"/>
    <row r="5582" x14ac:dyDescent="0.35"/>
    <row r="5583" x14ac:dyDescent="0.35"/>
    <row r="5584" x14ac:dyDescent="0.35"/>
    <row r="5585" x14ac:dyDescent="0.35"/>
    <row r="5586" x14ac:dyDescent="0.35"/>
    <row r="5587" x14ac:dyDescent="0.35"/>
    <row r="5588" x14ac:dyDescent="0.35"/>
    <row r="5589" x14ac:dyDescent="0.35"/>
    <row r="5590" x14ac:dyDescent="0.35"/>
    <row r="5591" x14ac:dyDescent="0.35"/>
    <row r="5592" x14ac:dyDescent="0.35"/>
    <row r="5593" x14ac:dyDescent="0.35"/>
    <row r="5594" x14ac:dyDescent="0.35"/>
    <row r="5595" x14ac:dyDescent="0.35"/>
    <row r="5596" x14ac:dyDescent="0.35"/>
    <row r="5597" x14ac:dyDescent="0.35"/>
    <row r="5598" x14ac:dyDescent="0.35"/>
    <row r="5599" x14ac:dyDescent="0.35"/>
    <row r="5600" x14ac:dyDescent="0.35"/>
    <row r="5601" x14ac:dyDescent="0.35"/>
    <row r="5602" x14ac:dyDescent="0.35"/>
    <row r="5603" x14ac:dyDescent="0.35"/>
    <row r="5604" x14ac:dyDescent="0.35"/>
    <row r="5605" x14ac:dyDescent="0.35"/>
    <row r="5606" x14ac:dyDescent="0.35"/>
    <row r="5607" x14ac:dyDescent="0.35"/>
    <row r="5608" x14ac:dyDescent="0.35"/>
    <row r="5609" x14ac:dyDescent="0.35"/>
    <row r="5610" x14ac:dyDescent="0.35"/>
    <row r="5611" x14ac:dyDescent="0.35"/>
    <row r="5612" x14ac:dyDescent="0.35"/>
    <row r="5613" x14ac:dyDescent="0.35"/>
    <row r="5614" x14ac:dyDescent="0.35"/>
    <row r="5615" x14ac:dyDescent="0.35"/>
    <row r="5616" x14ac:dyDescent="0.35"/>
    <row r="5617" x14ac:dyDescent="0.35"/>
    <row r="5618" x14ac:dyDescent="0.35"/>
    <row r="5619" x14ac:dyDescent="0.35"/>
    <row r="5620" x14ac:dyDescent="0.35"/>
    <row r="5621" x14ac:dyDescent="0.35"/>
    <row r="5622" x14ac:dyDescent="0.35"/>
    <row r="5623" x14ac:dyDescent="0.35"/>
    <row r="5624" x14ac:dyDescent="0.35"/>
    <row r="5625" x14ac:dyDescent="0.35"/>
    <row r="5626" x14ac:dyDescent="0.35"/>
    <row r="5627" x14ac:dyDescent="0.35"/>
    <row r="5628" x14ac:dyDescent="0.35"/>
    <row r="5629" x14ac:dyDescent="0.35"/>
    <row r="5630" x14ac:dyDescent="0.35"/>
    <row r="5631" x14ac:dyDescent="0.35"/>
    <row r="5632" x14ac:dyDescent="0.35"/>
    <row r="5633" x14ac:dyDescent="0.35"/>
    <row r="5634" x14ac:dyDescent="0.35"/>
    <row r="5635" x14ac:dyDescent="0.35"/>
    <row r="5636" x14ac:dyDescent="0.35"/>
    <row r="5637" x14ac:dyDescent="0.35"/>
    <row r="5638" x14ac:dyDescent="0.35"/>
    <row r="5639" x14ac:dyDescent="0.35"/>
    <row r="5640" x14ac:dyDescent="0.35"/>
    <row r="5641" x14ac:dyDescent="0.35"/>
    <row r="5642" x14ac:dyDescent="0.35"/>
    <row r="5643" x14ac:dyDescent="0.35"/>
    <row r="5644" x14ac:dyDescent="0.35"/>
    <row r="5645" x14ac:dyDescent="0.35"/>
    <row r="5646" x14ac:dyDescent="0.35"/>
    <row r="5647" x14ac:dyDescent="0.35"/>
    <row r="5648" x14ac:dyDescent="0.35"/>
    <row r="5649" x14ac:dyDescent="0.35"/>
    <row r="5650" x14ac:dyDescent="0.35"/>
    <row r="5651" x14ac:dyDescent="0.35"/>
    <row r="5652" x14ac:dyDescent="0.35"/>
    <row r="5653" x14ac:dyDescent="0.35"/>
    <row r="5654" x14ac:dyDescent="0.35"/>
    <row r="5655" x14ac:dyDescent="0.35"/>
    <row r="5656" x14ac:dyDescent="0.35"/>
    <row r="5657" x14ac:dyDescent="0.35"/>
    <row r="5658" x14ac:dyDescent="0.35"/>
    <row r="5659" x14ac:dyDescent="0.35"/>
    <row r="5660" x14ac:dyDescent="0.35"/>
    <row r="5661" x14ac:dyDescent="0.35"/>
    <row r="5662" x14ac:dyDescent="0.35"/>
    <row r="5663" x14ac:dyDescent="0.35"/>
    <row r="5664" x14ac:dyDescent="0.35"/>
    <row r="5665" x14ac:dyDescent="0.35"/>
    <row r="5666" x14ac:dyDescent="0.35"/>
    <row r="5667" x14ac:dyDescent="0.35"/>
    <row r="5668" x14ac:dyDescent="0.35"/>
    <row r="5669" x14ac:dyDescent="0.35"/>
    <row r="5670" x14ac:dyDescent="0.35"/>
    <row r="5671" x14ac:dyDescent="0.35"/>
    <row r="5672" x14ac:dyDescent="0.35"/>
    <row r="5673" x14ac:dyDescent="0.35"/>
    <row r="5674" x14ac:dyDescent="0.35"/>
    <row r="5675" x14ac:dyDescent="0.35"/>
    <row r="5676" x14ac:dyDescent="0.35"/>
    <row r="5677" x14ac:dyDescent="0.35"/>
    <row r="5678" x14ac:dyDescent="0.35"/>
    <row r="5679" x14ac:dyDescent="0.35"/>
    <row r="5680" x14ac:dyDescent="0.35"/>
    <row r="5681" x14ac:dyDescent="0.35"/>
    <row r="5682" x14ac:dyDescent="0.35"/>
    <row r="5683" x14ac:dyDescent="0.35"/>
    <row r="5684" x14ac:dyDescent="0.35"/>
    <row r="5685" x14ac:dyDescent="0.35"/>
    <row r="5686" x14ac:dyDescent="0.35"/>
    <row r="5687" x14ac:dyDescent="0.35"/>
    <row r="5688" x14ac:dyDescent="0.35"/>
    <row r="5689" x14ac:dyDescent="0.35"/>
    <row r="5690" x14ac:dyDescent="0.35"/>
    <row r="5691" x14ac:dyDescent="0.35"/>
    <row r="5692" x14ac:dyDescent="0.35"/>
    <row r="5693" x14ac:dyDescent="0.35"/>
    <row r="5694" x14ac:dyDescent="0.35"/>
    <row r="5695" x14ac:dyDescent="0.35"/>
    <row r="5696" x14ac:dyDescent="0.35"/>
    <row r="5697" x14ac:dyDescent="0.35"/>
    <row r="5698" x14ac:dyDescent="0.35"/>
    <row r="5699" x14ac:dyDescent="0.35"/>
    <row r="5700" x14ac:dyDescent="0.35"/>
    <row r="5701" x14ac:dyDescent="0.35"/>
    <row r="5702" x14ac:dyDescent="0.35"/>
    <row r="5703" x14ac:dyDescent="0.35"/>
    <row r="5704" x14ac:dyDescent="0.35"/>
    <row r="5705" x14ac:dyDescent="0.35"/>
    <row r="5706" x14ac:dyDescent="0.35"/>
    <row r="5707" x14ac:dyDescent="0.35"/>
    <row r="5708" x14ac:dyDescent="0.35"/>
    <row r="5709" x14ac:dyDescent="0.35"/>
    <row r="5710" x14ac:dyDescent="0.35"/>
    <row r="5711" x14ac:dyDescent="0.35"/>
    <row r="5712" x14ac:dyDescent="0.35"/>
    <row r="5713" x14ac:dyDescent="0.35"/>
    <row r="5714" x14ac:dyDescent="0.35"/>
    <row r="5715" x14ac:dyDescent="0.35"/>
    <row r="5716" x14ac:dyDescent="0.35"/>
    <row r="5717" x14ac:dyDescent="0.35"/>
    <row r="5718" x14ac:dyDescent="0.35"/>
    <row r="5719" x14ac:dyDescent="0.35"/>
    <row r="5720" x14ac:dyDescent="0.35"/>
    <row r="5721" x14ac:dyDescent="0.35"/>
    <row r="5722" x14ac:dyDescent="0.35"/>
    <row r="5723" x14ac:dyDescent="0.35"/>
    <row r="5724" x14ac:dyDescent="0.35"/>
    <row r="5725" x14ac:dyDescent="0.35"/>
    <row r="5726" x14ac:dyDescent="0.35"/>
    <row r="5727" x14ac:dyDescent="0.35"/>
    <row r="5728" x14ac:dyDescent="0.35"/>
    <row r="5729" x14ac:dyDescent="0.35"/>
    <row r="5730" x14ac:dyDescent="0.35"/>
    <row r="5731" x14ac:dyDescent="0.35"/>
    <row r="5732" x14ac:dyDescent="0.35"/>
    <row r="5733" x14ac:dyDescent="0.35"/>
    <row r="5734" x14ac:dyDescent="0.35"/>
    <row r="5735" x14ac:dyDescent="0.35"/>
    <row r="5736" x14ac:dyDescent="0.35"/>
    <row r="5737" x14ac:dyDescent="0.35"/>
    <row r="5738" x14ac:dyDescent="0.35"/>
    <row r="5739" x14ac:dyDescent="0.35"/>
    <row r="5740" x14ac:dyDescent="0.35"/>
    <row r="5741" x14ac:dyDescent="0.35"/>
    <row r="5742" x14ac:dyDescent="0.35"/>
    <row r="5743" x14ac:dyDescent="0.35"/>
    <row r="5744" x14ac:dyDescent="0.35"/>
    <row r="5745" x14ac:dyDescent="0.35"/>
    <row r="5746" x14ac:dyDescent="0.35"/>
    <row r="5747" x14ac:dyDescent="0.35"/>
    <row r="5748" x14ac:dyDescent="0.35"/>
    <row r="5749" x14ac:dyDescent="0.35"/>
    <row r="5750" x14ac:dyDescent="0.35"/>
    <row r="5751" x14ac:dyDescent="0.35"/>
    <row r="5752" x14ac:dyDescent="0.35"/>
    <row r="5753" x14ac:dyDescent="0.35"/>
    <row r="5754" x14ac:dyDescent="0.35"/>
    <row r="5755" x14ac:dyDescent="0.35"/>
    <row r="5756" x14ac:dyDescent="0.35"/>
    <row r="5757" x14ac:dyDescent="0.35"/>
    <row r="5758" x14ac:dyDescent="0.35"/>
    <row r="5759" x14ac:dyDescent="0.35"/>
    <row r="5760" x14ac:dyDescent="0.35"/>
    <row r="5761" x14ac:dyDescent="0.35"/>
    <row r="5762" x14ac:dyDescent="0.35"/>
    <row r="5763" x14ac:dyDescent="0.35"/>
    <row r="5764" x14ac:dyDescent="0.35"/>
    <row r="5765" x14ac:dyDescent="0.35"/>
    <row r="5766" x14ac:dyDescent="0.35"/>
    <row r="5767" x14ac:dyDescent="0.35"/>
    <row r="5768" x14ac:dyDescent="0.35"/>
    <row r="5769" x14ac:dyDescent="0.35"/>
    <row r="5770" x14ac:dyDescent="0.35"/>
    <row r="5771" x14ac:dyDescent="0.35"/>
    <row r="5772" x14ac:dyDescent="0.35"/>
    <row r="5773" x14ac:dyDescent="0.35"/>
    <row r="5774" x14ac:dyDescent="0.35"/>
    <row r="5775" x14ac:dyDescent="0.35"/>
    <row r="5776" x14ac:dyDescent="0.35"/>
    <row r="5777" x14ac:dyDescent="0.35"/>
    <row r="5778" x14ac:dyDescent="0.35"/>
    <row r="5779" x14ac:dyDescent="0.35"/>
    <row r="5780" x14ac:dyDescent="0.35"/>
    <row r="5781" x14ac:dyDescent="0.35"/>
    <row r="5782" x14ac:dyDescent="0.35"/>
    <row r="5783" x14ac:dyDescent="0.35"/>
    <row r="5784" x14ac:dyDescent="0.35"/>
    <row r="5785" x14ac:dyDescent="0.35"/>
    <row r="5786" x14ac:dyDescent="0.35"/>
    <row r="5787" x14ac:dyDescent="0.35"/>
    <row r="5788" x14ac:dyDescent="0.35"/>
    <row r="5789" x14ac:dyDescent="0.35"/>
    <row r="5790" x14ac:dyDescent="0.35"/>
    <row r="5791" x14ac:dyDescent="0.35"/>
    <row r="5792" x14ac:dyDescent="0.35"/>
    <row r="5793" x14ac:dyDescent="0.35"/>
    <row r="5794" x14ac:dyDescent="0.35"/>
    <row r="5795" x14ac:dyDescent="0.35"/>
    <row r="5796" x14ac:dyDescent="0.35"/>
    <row r="5797" x14ac:dyDescent="0.35"/>
    <row r="5798" x14ac:dyDescent="0.35"/>
    <row r="5799" x14ac:dyDescent="0.35"/>
    <row r="5800" x14ac:dyDescent="0.35"/>
    <row r="5801" x14ac:dyDescent="0.35"/>
    <row r="5802" x14ac:dyDescent="0.35"/>
    <row r="5803" x14ac:dyDescent="0.35"/>
    <row r="5804" x14ac:dyDescent="0.35"/>
    <row r="5805" x14ac:dyDescent="0.35"/>
    <row r="5806" x14ac:dyDescent="0.35"/>
    <row r="5807" x14ac:dyDescent="0.35"/>
    <row r="5808" x14ac:dyDescent="0.35"/>
    <row r="5809" x14ac:dyDescent="0.35"/>
    <row r="5810" x14ac:dyDescent="0.35"/>
    <row r="5811" x14ac:dyDescent="0.35"/>
    <row r="5812" x14ac:dyDescent="0.35"/>
    <row r="5813" x14ac:dyDescent="0.35"/>
    <row r="5814" x14ac:dyDescent="0.35"/>
    <row r="5815" x14ac:dyDescent="0.35"/>
    <row r="5816" x14ac:dyDescent="0.35"/>
    <row r="5817" x14ac:dyDescent="0.35"/>
    <row r="5818" x14ac:dyDescent="0.35"/>
    <row r="5819" x14ac:dyDescent="0.35"/>
    <row r="5820" x14ac:dyDescent="0.35"/>
    <row r="5821" x14ac:dyDescent="0.35"/>
    <row r="5822" x14ac:dyDescent="0.35"/>
    <row r="5823" x14ac:dyDescent="0.35"/>
    <row r="5824" x14ac:dyDescent="0.35"/>
    <row r="5825" x14ac:dyDescent="0.35"/>
    <row r="5826" x14ac:dyDescent="0.35"/>
    <row r="5827" x14ac:dyDescent="0.35"/>
    <row r="5828" x14ac:dyDescent="0.35"/>
    <row r="5829" x14ac:dyDescent="0.35"/>
    <row r="5830" x14ac:dyDescent="0.35"/>
    <row r="5831" x14ac:dyDescent="0.35"/>
    <row r="5832" x14ac:dyDescent="0.35"/>
    <row r="5833" x14ac:dyDescent="0.35"/>
    <row r="5834" x14ac:dyDescent="0.35"/>
    <row r="5835" x14ac:dyDescent="0.35"/>
    <row r="5836" x14ac:dyDescent="0.35"/>
    <row r="5837" x14ac:dyDescent="0.35"/>
    <row r="5838" x14ac:dyDescent="0.35"/>
    <row r="5839" x14ac:dyDescent="0.35"/>
    <row r="5840" x14ac:dyDescent="0.35"/>
    <row r="5841" x14ac:dyDescent="0.35"/>
    <row r="5842" x14ac:dyDescent="0.35"/>
    <row r="5843" x14ac:dyDescent="0.35"/>
    <row r="5844" x14ac:dyDescent="0.35"/>
    <row r="5845" x14ac:dyDescent="0.35"/>
    <row r="5846" x14ac:dyDescent="0.35"/>
    <row r="5847" x14ac:dyDescent="0.35"/>
    <row r="5848" x14ac:dyDescent="0.35"/>
    <row r="5849" x14ac:dyDescent="0.35"/>
    <row r="5850" x14ac:dyDescent="0.35"/>
    <row r="5851" x14ac:dyDescent="0.35"/>
    <row r="5852" x14ac:dyDescent="0.35"/>
    <row r="5853" x14ac:dyDescent="0.35"/>
    <row r="5854" x14ac:dyDescent="0.35"/>
    <row r="5855" x14ac:dyDescent="0.35"/>
    <row r="5856" x14ac:dyDescent="0.35"/>
    <row r="5857" x14ac:dyDescent="0.35"/>
    <row r="5858" x14ac:dyDescent="0.35"/>
    <row r="5859" x14ac:dyDescent="0.35"/>
    <row r="5860" x14ac:dyDescent="0.35"/>
    <row r="5861" x14ac:dyDescent="0.35"/>
    <row r="5862" x14ac:dyDescent="0.35"/>
    <row r="5863" x14ac:dyDescent="0.35"/>
    <row r="5864" x14ac:dyDescent="0.35"/>
    <row r="5865" x14ac:dyDescent="0.35"/>
    <row r="5866" x14ac:dyDescent="0.35"/>
    <row r="5867" x14ac:dyDescent="0.35"/>
    <row r="5868" x14ac:dyDescent="0.35"/>
    <row r="5869" x14ac:dyDescent="0.35"/>
    <row r="5870" x14ac:dyDescent="0.35"/>
    <row r="5871" x14ac:dyDescent="0.35"/>
    <row r="5872" x14ac:dyDescent="0.35"/>
    <row r="5873" x14ac:dyDescent="0.35"/>
    <row r="5874" x14ac:dyDescent="0.35"/>
    <row r="5875" x14ac:dyDescent="0.35"/>
    <row r="5876" x14ac:dyDescent="0.35"/>
    <row r="5877" x14ac:dyDescent="0.35"/>
    <row r="5878" x14ac:dyDescent="0.35"/>
    <row r="5879" x14ac:dyDescent="0.35"/>
    <row r="5880" x14ac:dyDescent="0.35"/>
    <row r="5881" x14ac:dyDescent="0.35"/>
    <row r="5882" x14ac:dyDescent="0.35"/>
    <row r="5883" x14ac:dyDescent="0.35"/>
    <row r="5884" x14ac:dyDescent="0.35"/>
    <row r="5885" x14ac:dyDescent="0.35"/>
    <row r="5886" x14ac:dyDescent="0.35"/>
    <row r="5887" x14ac:dyDescent="0.35"/>
    <row r="5888" x14ac:dyDescent="0.35"/>
    <row r="5889" x14ac:dyDescent="0.35"/>
    <row r="5890" x14ac:dyDescent="0.35"/>
    <row r="5891" x14ac:dyDescent="0.35"/>
    <row r="5892" x14ac:dyDescent="0.35"/>
    <row r="5893" x14ac:dyDescent="0.35"/>
    <row r="5894" x14ac:dyDescent="0.35"/>
    <row r="5895" x14ac:dyDescent="0.35"/>
    <row r="5896" x14ac:dyDescent="0.35"/>
    <row r="5897" x14ac:dyDescent="0.35"/>
    <row r="5898" x14ac:dyDescent="0.35"/>
    <row r="5899" x14ac:dyDescent="0.35"/>
    <row r="5900" x14ac:dyDescent="0.35"/>
    <row r="5901" x14ac:dyDescent="0.35"/>
    <row r="5902" x14ac:dyDescent="0.35"/>
    <row r="5903" x14ac:dyDescent="0.35"/>
    <row r="5904" x14ac:dyDescent="0.35"/>
    <row r="5905" x14ac:dyDescent="0.35"/>
    <row r="5906" x14ac:dyDescent="0.35"/>
    <row r="5907" x14ac:dyDescent="0.35"/>
    <row r="5908" x14ac:dyDescent="0.35"/>
    <row r="5909" x14ac:dyDescent="0.35"/>
    <row r="5910" x14ac:dyDescent="0.35"/>
    <row r="5911" x14ac:dyDescent="0.35"/>
    <row r="5912" x14ac:dyDescent="0.35"/>
    <row r="5913" x14ac:dyDescent="0.35"/>
    <row r="5914" x14ac:dyDescent="0.35"/>
    <row r="5915" x14ac:dyDescent="0.35"/>
    <row r="5916" x14ac:dyDescent="0.35"/>
    <row r="5917" x14ac:dyDescent="0.35"/>
    <row r="5918" x14ac:dyDescent="0.35"/>
    <row r="5919" x14ac:dyDescent="0.35"/>
    <row r="5920" x14ac:dyDescent="0.35"/>
    <row r="5921" x14ac:dyDescent="0.35"/>
    <row r="5922" x14ac:dyDescent="0.35"/>
    <row r="5923" x14ac:dyDescent="0.35"/>
    <row r="5924" x14ac:dyDescent="0.35"/>
    <row r="5925" x14ac:dyDescent="0.35"/>
    <row r="5926" x14ac:dyDescent="0.35"/>
    <row r="5927" x14ac:dyDescent="0.35"/>
    <row r="5928" x14ac:dyDescent="0.35"/>
    <row r="5929" x14ac:dyDescent="0.35"/>
    <row r="5930" x14ac:dyDescent="0.35"/>
    <row r="5931" x14ac:dyDescent="0.35"/>
    <row r="5932" x14ac:dyDescent="0.35"/>
    <row r="5933" x14ac:dyDescent="0.35"/>
    <row r="5934" x14ac:dyDescent="0.35"/>
    <row r="5935" x14ac:dyDescent="0.35"/>
    <row r="5936" x14ac:dyDescent="0.35"/>
    <row r="5937" x14ac:dyDescent="0.35"/>
    <row r="5938" x14ac:dyDescent="0.35"/>
    <row r="5939" x14ac:dyDescent="0.35"/>
    <row r="5940" x14ac:dyDescent="0.35"/>
    <row r="5941" x14ac:dyDescent="0.35"/>
    <row r="5942" x14ac:dyDescent="0.35"/>
    <row r="5943" x14ac:dyDescent="0.35"/>
    <row r="5944" x14ac:dyDescent="0.35"/>
    <row r="5945" x14ac:dyDescent="0.35"/>
    <row r="5946" x14ac:dyDescent="0.35"/>
    <row r="5947" x14ac:dyDescent="0.35"/>
    <row r="5948" x14ac:dyDescent="0.35"/>
    <row r="5949" x14ac:dyDescent="0.35"/>
    <row r="5950" x14ac:dyDescent="0.35"/>
    <row r="5951" x14ac:dyDescent="0.35"/>
    <row r="5952" x14ac:dyDescent="0.35"/>
    <row r="5953" x14ac:dyDescent="0.35"/>
    <row r="5954" x14ac:dyDescent="0.35"/>
    <row r="5955" x14ac:dyDescent="0.35"/>
    <row r="5956" x14ac:dyDescent="0.35"/>
    <row r="5957" x14ac:dyDescent="0.35"/>
    <row r="5958" x14ac:dyDescent="0.35"/>
    <row r="5959" x14ac:dyDescent="0.35"/>
    <row r="5960" x14ac:dyDescent="0.35"/>
    <row r="5961" x14ac:dyDescent="0.35"/>
    <row r="5962" x14ac:dyDescent="0.35"/>
    <row r="5963" x14ac:dyDescent="0.35"/>
    <row r="5964" x14ac:dyDescent="0.35"/>
    <row r="5965" x14ac:dyDescent="0.35"/>
    <row r="5966" x14ac:dyDescent="0.35"/>
    <row r="5967" x14ac:dyDescent="0.35"/>
    <row r="5968" x14ac:dyDescent="0.35"/>
    <row r="5969" x14ac:dyDescent="0.35"/>
    <row r="5970" x14ac:dyDescent="0.35"/>
    <row r="5971" x14ac:dyDescent="0.35"/>
    <row r="5972" x14ac:dyDescent="0.35"/>
    <row r="5973" x14ac:dyDescent="0.35"/>
    <row r="5974" x14ac:dyDescent="0.35"/>
    <row r="5975" x14ac:dyDescent="0.35"/>
    <row r="5976" x14ac:dyDescent="0.35"/>
    <row r="5977" x14ac:dyDescent="0.35"/>
    <row r="5978" x14ac:dyDescent="0.35"/>
    <row r="5979" x14ac:dyDescent="0.35"/>
    <row r="5980" x14ac:dyDescent="0.35"/>
    <row r="5981" x14ac:dyDescent="0.35"/>
    <row r="5982" x14ac:dyDescent="0.35"/>
    <row r="5983" x14ac:dyDescent="0.35"/>
    <row r="5984" x14ac:dyDescent="0.35"/>
    <row r="5985" x14ac:dyDescent="0.35"/>
    <row r="5986" x14ac:dyDescent="0.35"/>
    <row r="5987" x14ac:dyDescent="0.35"/>
    <row r="5988" x14ac:dyDescent="0.35"/>
    <row r="5989" x14ac:dyDescent="0.35"/>
    <row r="5990" x14ac:dyDescent="0.35"/>
    <row r="5991" x14ac:dyDescent="0.35"/>
    <row r="5992" x14ac:dyDescent="0.35"/>
    <row r="5993" x14ac:dyDescent="0.35"/>
    <row r="5994" x14ac:dyDescent="0.35"/>
    <row r="5995" x14ac:dyDescent="0.35"/>
    <row r="5996" x14ac:dyDescent="0.35"/>
    <row r="5997" x14ac:dyDescent="0.35"/>
    <row r="5998" x14ac:dyDescent="0.35"/>
    <row r="5999" x14ac:dyDescent="0.35"/>
    <row r="6000" x14ac:dyDescent="0.35"/>
    <row r="6001" x14ac:dyDescent="0.35"/>
    <row r="6002" x14ac:dyDescent="0.35"/>
    <row r="6003" x14ac:dyDescent="0.35"/>
    <row r="6004" x14ac:dyDescent="0.35"/>
    <row r="6005" x14ac:dyDescent="0.35"/>
    <row r="6006" x14ac:dyDescent="0.35"/>
    <row r="6007" x14ac:dyDescent="0.35"/>
    <row r="6008" x14ac:dyDescent="0.35"/>
    <row r="6009" x14ac:dyDescent="0.35"/>
    <row r="6010" x14ac:dyDescent="0.35"/>
    <row r="6011" x14ac:dyDescent="0.35"/>
    <row r="6012" x14ac:dyDescent="0.35"/>
    <row r="6013" x14ac:dyDescent="0.35"/>
    <row r="6014" x14ac:dyDescent="0.35"/>
    <row r="6015" x14ac:dyDescent="0.35"/>
    <row r="6016" x14ac:dyDescent="0.35"/>
    <row r="6017" x14ac:dyDescent="0.35"/>
    <row r="6018" x14ac:dyDescent="0.35"/>
    <row r="6019" x14ac:dyDescent="0.35"/>
    <row r="6020" x14ac:dyDescent="0.35"/>
    <row r="6021" x14ac:dyDescent="0.35"/>
    <row r="6022" x14ac:dyDescent="0.35"/>
    <row r="6023" x14ac:dyDescent="0.35"/>
    <row r="6024" x14ac:dyDescent="0.35"/>
    <row r="6025" x14ac:dyDescent="0.35"/>
    <row r="6026" x14ac:dyDescent="0.35"/>
    <row r="6027" x14ac:dyDescent="0.35"/>
    <row r="6028" x14ac:dyDescent="0.35"/>
    <row r="6029" x14ac:dyDescent="0.35"/>
    <row r="6030" x14ac:dyDescent="0.35"/>
    <row r="6031" x14ac:dyDescent="0.35"/>
    <row r="6032" x14ac:dyDescent="0.35"/>
    <row r="6033" x14ac:dyDescent="0.35"/>
    <row r="6034" x14ac:dyDescent="0.35"/>
    <row r="6035" x14ac:dyDescent="0.35"/>
    <row r="6036" x14ac:dyDescent="0.35"/>
    <row r="6037" x14ac:dyDescent="0.35"/>
    <row r="6038" x14ac:dyDescent="0.35"/>
    <row r="6039" x14ac:dyDescent="0.35"/>
    <row r="6040" x14ac:dyDescent="0.35"/>
    <row r="6041" x14ac:dyDescent="0.35"/>
    <row r="6042" x14ac:dyDescent="0.35"/>
    <row r="6043" x14ac:dyDescent="0.35"/>
    <row r="6044" x14ac:dyDescent="0.35"/>
    <row r="6045" x14ac:dyDescent="0.35"/>
    <row r="6046" x14ac:dyDescent="0.35"/>
    <row r="6047" x14ac:dyDescent="0.35"/>
    <row r="6048" x14ac:dyDescent="0.35"/>
    <row r="6049" x14ac:dyDescent="0.35"/>
    <row r="6050" x14ac:dyDescent="0.35"/>
    <row r="6051" x14ac:dyDescent="0.35"/>
    <row r="6052" x14ac:dyDescent="0.35"/>
    <row r="6053" x14ac:dyDescent="0.35"/>
    <row r="6054" x14ac:dyDescent="0.35"/>
    <row r="6055" x14ac:dyDescent="0.35"/>
    <row r="6056" x14ac:dyDescent="0.35"/>
    <row r="6057" x14ac:dyDescent="0.35"/>
    <row r="6058" x14ac:dyDescent="0.35"/>
    <row r="6059" x14ac:dyDescent="0.35"/>
    <row r="6060" x14ac:dyDescent="0.35"/>
    <row r="6061" x14ac:dyDescent="0.35"/>
    <row r="6062" x14ac:dyDescent="0.35"/>
    <row r="6063" x14ac:dyDescent="0.35"/>
    <row r="6064" x14ac:dyDescent="0.35"/>
    <row r="6065" x14ac:dyDescent="0.35"/>
    <row r="6066" x14ac:dyDescent="0.35"/>
    <row r="6067" x14ac:dyDescent="0.35"/>
    <row r="6068" x14ac:dyDescent="0.35"/>
    <row r="6069" x14ac:dyDescent="0.35"/>
    <row r="6070" x14ac:dyDescent="0.35"/>
    <row r="6071" x14ac:dyDescent="0.35"/>
    <row r="6072" x14ac:dyDescent="0.35"/>
    <row r="6073" x14ac:dyDescent="0.35"/>
    <row r="6074" x14ac:dyDescent="0.35"/>
    <row r="6075" x14ac:dyDescent="0.35"/>
    <row r="6076" x14ac:dyDescent="0.35"/>
    <row r="6077" x14ac:dyDescent="0.35"/>
    <row r="6078" x14ac:dyDescent="0.35"/>
    <row r="6079" x14ac:dyDescent="0.35"/>
    <row r="6080" x14ac:dyDescent="0.35"/>
    <row r="6081" x14ac:dyDescent="0.35"/>
    <row r="6082" x14ac:dyDescent="0.35"/>
    <row r="6083" x14ac:dyDescent="0.35"/>
    <row r="6084" x14ac:dyDescent="0.35"/>
    <row r="6085" x14ac:dyDescent="0.35"/>
    <row r="6086" x14ac:dyDescent="0.35"/>
    <row r="6087" x14ac:dyDescent="0.35"/>
    <row r="6088" x14ac:dyDescent="0.35"/>
    <row r="6089" x14ac:dyDescent="0.35"/>
    <row r="6090" x14ac:dyDescent="0.35"/>
    <row r="6091" x14ac:dyDescent="0.35"/>
    <row r="6092" x14ac:dyDescent="0.35"/>
    <row r="6093" x14ac:dyDescent="0.35"/>
    <row r="6094" x14ac:dyDescent="0.35"/>
    <row r="6095" x14ac:dyDescent="0.35"/>
    <row r="6096" x14ac:dyDescent="0.35"/>
    <row r="6097" x14ac:dyDescent="0.35"/>
    <row r="6098" x14ac:dyDescent="0.35"/>
    <row r="6099" x14ac:dyDescent="0.35"/>
    <row r="6100" x14ac:dyDescent="0.35"/>
    <row r="6101" x14ac:dyDescent="0.35"/>
    <row r="6102" x14ac:dyDescent="0.35"/>
    <row r="6103" x14ac:dyDescent="0.35"/>
    <row r="6104" x14ac:dyDescent="0.35"/>
    <row r="6105" x14ac:dyDescent="0.35"/>
    <row r="6106" x14ac:dyDescent="0.35"/>
    <row r="6107" x14ac:dyDescent="0.35"/>
    <row r="6108" x14ac:dyDescent="0.35"/>
    <row r="6109" x14ac:dyDescent="0.35"/>
    <row r="6110" x14ac:dyDescent="0.35"/>
    <row r="6111" x14ac:dyDescent="0.35"/>
    <row r="6112" x14ac:dyDescent="0.35"/>
    <row r="6113" x14ac:dyDescent="0.35"/>
    <row r="6114" x14ac:dyDescent="0.35"/>
    <row r="6115" x14ac:dyDescent="0.35"/>
    <row r="6116" x14ac:dyDescent="0.35"/>
    <row r="6117" x14ac:dyDescent="0.35"/>
    <row r="6118" x14ac:dyDescent="0.35"/>
    <row r="6119" x14ac:dyDescent="0.35"/>
    <row r="6120" x14ac:dyDescent="0.35"/>
    <row r="6121" x14ac:dyDescent="0.35"/>
    <row r="6122" x14ac:dyDescent="0.35"/>
    <row r="6123" x14ac:dyDescent="0.35"/>
    <row r="6124" x14ac:dyDescent="0.35"/>
    <row r="6125" x14ac:dyDescent="0.35"/>
    <row r="6126" x14ac:dyDescent="0.35"/>
    <row r="6127" x14ac:dyDescent="0.35"/>
    <row r="6128" x14ac:dyDescent="0.35"/>
    <row r="6129" x14ac:dyDescent="0.35"/>
    <row r="6130" x14ac:dyDescent="0.35"/>
    <row r="6131" x14ac:dyDescent="0.35"/>
    <row r="6132" x14ac:dyDescent="0.35"/>
    <row r="6133" x14ac:dyDescent="0.35"/>
    <row r="6134" x14ac:dyDescent="0.35"/>
    <row r="6135" x14ac:dyDescent="0.35"/>
    <row r="6136" x14ac:dyDescent="0.35"/>
    <row r="6137" x14ac:dyDescent="0.35"/>
    <row r="6138" x14ac:dyDescent="0.35"/>
    <row r="6139" x14ac:dyDescent="0.35"/>
    <row r="6140" x14ac:dyDescent="0.35"/>
    <row r="6141" x14ac:dyDescent="0.35"/>
    <row r="6142" x14ac:dyDescent="0.35"/>
    <row r="6143" x14ac:dyDescent="0.35"/>
    <row r="6144" x14ac:dyDescent="0.35"/>
    <row r="6145" x14ac:dyDescent="0.35"/>
    <row r="6146" x14ac:dyDescent="0.35"/>
    <row r="6147" x14ac:dyDescent="0.35"/>
    <row r="6148" x14ac:dyDescent="0.35"/>
    <row r="6149" x14ac:dyDescent="0.35"/>
    <row r="6150" x14ac:dyDescent="0.35"/>
    <row r="6151" x14ac:dyDescent="0.35"/>
    <row r="6152" x14ac:dyDescent="0.35"/>
    <row r="6153" x14ac:dyDescent="0.35"/>
    <row r="6154" x14ac:dyDescent="0.35"/>
    <row r="6155" x14ac:dyDescent="0.35"/>
    <row r="6156" x14ac:dyDescent="0.35"/>
    <row r="6157" x14ac:dyDescent="0.35"/>
    <row r="6158" x14ac:dyDescent="0.35"/>
    <row r="6159" x14ac:dyDescent="0.35"/>
    <row r="6160" x14ac:dyDescent="0.35"/>
    <row r="6161" x14ac:dyDescent="0.35"/>
    <row r="6162" x14ac:dyDescent="0.35"/>
    <row r="6163" x14ac:dyDescent="0.35"/>
    <row r="6164" x14ac:dyDescent="0.35"/>
    <row r="6165" x14ac:dyDescent="0.35"/>
    <row r="6166" x14ac:dyDescent="0.35"/>
    <row r="6167" x14ac:dyDescent="0.35"/>
    <row r="6168" x14ac:dyDescent="0.35"/>
    <row r="6169" x14ac:dyDescent="0.35"/>
    <row r="6170" x14ac:dyDescent="0.35"/>
    <row r="6171" x14ac:dyDescent="0.35"/>
    <row r="6172" x14ac:dyDescent="0.35"/>
    <row r="6173" x14ac:dyDescent="0.35"/>
    <row r="6174" x14ac:dyDescent="0.35"/>
    <row r="6175" x14ac:dyDescent="0.35"/>
    <row r="6176" x14ac:dyDescent="0.35"/>
    <row r="6177" x14ac:dyDescent="0.35"/>
    <row r="6178" x14ac:dyDescent="0.35"/>
    <row r="6179" x14ac:dyDescent="0.35"/>
    <row r="6180" x14ac:dyDescent="0.35"/>
    <row r="6181" x14ac:dyDescent="0.35"/>
    <row r="6182" x14ac:dyDescent="0.35"/>
    <row r="6183" x14ac:dyDescent="0.35"/>
    <row r="6184" x14ac:dyDescent="0.35"/>
    <row r="6185" x14ac:dyDescent="0.35"/>
    <row r="6186" x14ac:dyDescent="0.35"/>
    <row r="6187" x14ac:dyDescent="0.35"/>
    <row r="6188" x14ac:dyDescent="0.35"/>
    <row r="6189" x14ac:dyDescent="0.35"/>
    <row r="6190" x14ac:dyDescent="0.35"/>
    <row r="6191" x14ac:dyDescent="0.35"/>
    <row r="6192" x14ac:dyDescent="0.35"/>
    <row r="6193" x14ac:dyDescent="0.35"/>
    <row r="6194" x14ac:dyDescent="0.35"/>
    <row r="6195" x14ac:dyDescent="0.35"/>
    <row r="6196" x14ac:dyDescent="0.35"/>
    <row r="6197" x14ac:dyDescent="0.35"/>
    <row r="6198" x14ac:dyDescent="0.35"/>
    <row r="6199" x14ac:dyDescent="0.35"/>
    <row r="6200" x14ac:dyDescent="0.35"/>
    <row r="6201" x14ac:dyDescent="0.35"/>
    <row r="6202" x14ac:dyDescent="0.35"/>
    <row r="6203" x14ac:dyDescent="0.35"/>
    <row r="6204" x14ac:dyDescent="0.35"/>
    <row r="6205" x14ac:dyDescent="0.35"/>
    <row r="6206" x14ac:dyDescent="0.35"/>
    <row r="6207" x14ac:dyDescent="0.35"/>
    <row r="6208" x14ac:dyDescent="0.35"/>
    <row r="6209" x14ac:dyDescent="0.35"/>
    <row r="6210" x14ac:dyDescent="0.35"/>
    <row r="6211" x14ac:dyDescent="0.35"/>
    <row r="6212" x14ac:dyDescent="0.35"/>
    <row r="6213" x14ac:dyDescent="0.35"/>
    <row r="6214" x14ac:dyDescent="0.35"/>
    <row r="6215" x14ac:dyDescent="0.35"/>
    <row r="6216" x14ac:dyDescent="0.35"/>
    <row r="6217" x14ac:dyDescent="0.35"/>
    <row r="6218" x14ac:dyDescent="0.35"/>
    <row r="6219" x14ac:dyDescent="0.35"/>
    <row r="6220" x14ac:dyDescent="0.35"/>
    <row r="6221" x14ac:dyDescent="0.35"/>
    <row r="6222" x14ac:dyDescent="0.35"/>
    <row r="6223" x14ac:dyDescent="0.35"/>
    <row r="6224" x14ac:dyDescent="0.35"/>
    <row r="6225" x14ac:dyDescent="0.35"/>
    <row r="6226" x14ac:dyDescent="0.35"/>
    <row r="6227" x14ac:dyDescent="0.35"/>
    <row r="6228" x14ac:dyDescent="0.35"/>
    <row r="6229" x14ac:dyDescent="0.35"/>
    <row r="6230" x14ac:dyDescent="0.35"/>
    <row r="6231" x14ac:dyDescent="0.35"/>
    <row r="6232" x14ac:dyDescent="0.35"/>
    <row r="6233" x14ac:dyDescent="0.35"/>
    <row r="6234" x14ac:dyDescent="0.35"/>
    <row r="6235" x14ac:dyDescent="0.35"/>
    <row r="6236" x14ac:dyDescent="0.35"/>
    <row r="6237" x14ac:dyDescent="0.35"/>
    <row r="6238" x14ac:dyDescent="0.35"/>
    <row r="6239" x14ac:dyDescent="0.35"/>
    <row r="6240" x14ac:dyDescent="0.35"/>
    <row r="6241" x14ac:dyDescent="0.35"/>
    <row r="6242" x14ac:dyDescent="0.35"/>
    <row r="6243" x14ac:dyDescent="0.35"/>
    <row r="6244" x14ac:dyDescent="0.35"/>
    <row r="6245" x14ac:dyDescent="0.35"/>
    <row r="6246" x14ac:dyDescent="0.35"/>
    <row r="6247" x14ac:dyDescent="0.35"/>
    <row r="6248" x14ac:dyDescent="0.35"/>
    <row r="6249" x14ac:dyDescent="0.35"/>
    <row r="6250" x14ac:dyDescent="0.35"/>
    <row r="6251" x14ac:dyDescent="0.35"/>
    <row r="6252" x14ac:dyDescent="0.35"/>
    <row r="6253" x14ac:dyDescent="0.35"/>
    <row r="6254" x14ac:dyDescent="0.35"/>
    <row r="6255" x14ac:dyDescent="0.35"/>
    <row r="6256" x14ac:dyDescent="0.35"/>
    <row r="6257" x14ac:dyDescent="0.35"/>
    <row r="6258" x14ac:dyDescent="0.35"/>
    <row r="6259" x14ac:dyDescent="0.35"/>
    <row r="6260" x14ac:dyDescent="0.35"/>
    <row r="6261" x14ac:dyDescent="0.35"/>
    <row r="6262" x14ac:dyDescent="0.35"/>
    <row r="6263" x14ac:dyDescent="0.35"/>
    <row r="6264" x14ac:dyDescent="0.35"/>
    <row r="6265" x14ac:dyDescent="0.35"/>
    <row r="6266" x14ac:dyDescent="0.35"/>
    <row r="6267" x14ac:dyDescent="0.35"/>
    <row r="6268" x14ac:dyDescent="0.35"/>
    <row r="6269" x14ac:dyDescent="0.35"/>
    <row r="6270" x14ac:dyDescent="0.35"/>
    <row r="6271" x14ac:dyDescent="0.35"/>
    <row r="6272" x14ac:dyDescent="0.35"/>
    <row r="6273" x14ac:dyDescent="0.35"/>
    <row r="6274" x14ac:dyDescent="0.35"/>
    <row r="6275" x14ac:dyDescent="0.35"/>
    <row r="6276" x14ac:dyDescent="0.35"/>
    <row r="6277" x14ac:dyDescent="0.35"/>
    <row r="6278" x14ac:dyDescent="0.35"/>
    <row r="6279" x14ac:dyDescent="0.35"/>
    <row r="6280" x14ac:dyDescent="0.35"/>
    <row r="6281" x14ac:dyDescent="0.35"/>
    <row r="6282" x14ac:dyDescent="0.35"/>
    <row r="6283" x14ac:dyDescent="0.35"/>
    <row r="6284" x14ac:dyDescent="0.35"/>
    <row r="6285" x14ac:dyDescent="0.35"/>
    <row r="6286" x14ac:dyDescent="0.35"/>
    <row r="6287" x14ac:dyDescent="0.35"/>
    <row r="6288" x14ac:dyDescent="0.35"/>
    <row r="6289" x14ac:dyDescent="0.35"/>
    <row r="6290" x14ac:dyDescent="0.35"/>
    <row r="6291" x14ac:dyDescent="0.35"/>
    <row r="6292" x14ac:dyDescent="0.35"/>
    <row r="6293" x14ac:dyDescent="0.35"/>
    <row r="6294" x14ac:dyDescent="0.35"/>
    <row r="6295" x14ac:dyDescent="0.35"/>
    <row r="6296" x14ac:dyDescent="0.35"/>
    <row r="6297" x14ac:dyDescent="0.35"/>
    <row r="6298" x14ac:dyDescent="0.35"/>
    <row r="6299" x14ac:dyDescent="0.35"/>
    <row r="6300" x14ac:dyDescent="0.35"/>
    <row r="6301" x14ac:dyDescent="0.35"/>
    <row r="6302" x14ac:dyDescent="0.35"/>
    <row r="6303" x14ac:dyDescent="0.35"/>
    <row r="6304" x14ac:dyDescent="0.35"/>
    <row r="6305" x14ac:dyDescent="0.35"/>
    <row r="6306" x14ac:dyDescent="0.35"/>
    <row r="6307" x14ac:dyDescent="0.35"/>
    <row r="6308" x14ac:dyDescent="0.35"/>
    <row r="6309" x14ac:dyDescent="0.35"/>
    <row r="6310" x14ac:dyDescent="0.35"/>
    <row r="6311" x14ac:dyDescent="0.35"/>
    <row r="6312" x14ac:dyDescent="0.35"/>
    <row r="6313" x14ac:dyDescent="0.35"/>
    <row r="6314" x14ac:dyDescent="0.35"/>
    <row r="6315" x14ac:dyDescent="0.35"/>
    <row r="6316" x14ac:dyDescent="0.35"/>
    <row r="6317" x14ac:dyDescent="0.35"/>
    <row r="6318" x14ac:dyDescent="0.35"/>
    <row r="6319" x14ac:dyDescent="0.35"/>
    <row r="6320" x14ac:dyDescent="0.35"/>
    <row r="6321" x14ac:dyDescent="0.35"/>
    <row r="6322" x14ac:dyDescent="0.35"/>
    <row r="6323" x14ac:dyDescent="0.35"/>
    <row r="6324" x14ac:dyDescent="0.35"/>
    <row r="6325" x14ac:dyDescent="0.35"/>
    <row r="6326" x14ac:dyDescent="0.35"/>
    <row r="6327" x14ac:dyDescent="0.35"/>
    <row r="6328" x14ac:dyDescent="0.35"/>
    <row r="6329" x14ac:dyDescent="0.35"/>
    <row r="6330" x14ac:dyDescent="0.35"/>
    <row r="6331" x14ac:dyDescent="0.35"/>
    <row r="6332" x14ac:dyDescent="0.35"/>
    <row r="6333" x14ac:dyDescent="0.35"/>
    <row r="6334" x14ac:dyDescent="0.35"/>
    <row r="6335" x14ac:dyDescent="0.35"/>
    <row r="6336" x14ac:dyDescent="0.35"/>
    <row r="6337" x14ac:dyDescent="0.35"/>
    <row r="6338" x14ac:dyDescent="0.35"/>
    <row r="6339" x14ac:dyDescent="0.35"/>
    <row r="6340" x14ac:dyDescent="0.35"/>
    <row r="6341" x14ac:dyDescent="0.35"/>
    <row r="6342" x14ac:dyDescent="0.35"/>
    <row r="6343" x14ac:dyDescent="0.35"/>
    <row r="6344" x14ac:dyDescent="0.35"/>
    <row r="6345" x14ac:dyDescent="0.35"/>
    <row r="6346" x14ac:dyDescent="0.35"/>
    <row r="6347" x14ac:dyDescent="0.35"/>
    <row r="6348" x14ac:dyDescent="0.35"/>
    <row r="6349" x14ac:dyDescent="0.35"/>
    <row r="6350" x14ac:dyDescent="0.35"/>
    <row r="6351" x14ac:dyDescent="0.35"/>
    <row r="6352" x14ac:dyDescent="0.35"/>
    <row r="6353" x14ac:dyDescent="0.35"/>
    <row r="6354" x14ac:dyDescent="0.35"/>
    <row r="6355" x14ac:dyDescent="0.35"/>
    <row r="6356" x14ac:dyDescent="0.35"/>
    <row r="6357" x14ac:dyDescent="0.35"/>
    <row r="6358" x14ac:dyDescent="0.35"/>
    <row r="6359" x14ac:dyDescent="0.35"/>
    <row r="6360" x14ac:dyDescent="0.35"/>
    <row r="6361" x14ac:dyDescent="0.35"/>
    <row r="6362" x14ac:dyDescent="0.35"/>
    <row r="6363" x14ac:dyDescent="0.35"/>
    <row r="6364" x14ac:dyDescent="0.35"/>
    <row r="6365" x14ac:dyDescent="0.35"/>
    <row r="6366" x14ac:dyDescent="0.35"/>
    <row r="6367" x14ac:dyDescent="0.35"/>
    <row r="6368" x14ac:dyDescent="0.35"/>
    <row r="6369" x14ac:dyDescent="0.35"/>
    <row r="6370" x14ac:dyDescent="0.35"/>
    <row r="6371" x14ac:dyDescent="0.35"/>
    <row r="6372" x14ac:dyDescent="0.35"/>
    <row r="6373" x14ac:dyDescent="0.35"/>
    <row r="6374" x14ac:dyDescent="0.35"/>
    <row r="6375" x14ac:dyDescent="0.35"/>
    <row r="6376" x14ac:dyDescent="0.35"/>
    <row r="6377" x14ac:dyDescent="0.35"/>
    <row r="6378" x14ac:dyDescent="0.35"/>
    <row r="6379" x14ac:dyDescent="0.35"/>
    <row r="6380" x14ac:dyDescent="0.35"/>
    <row r="6381" x14ac:dyDescent="0.35"/>
    <row r="6382" x14ac:dyDescent="0.35"/>
    <row r="6383" x14ac:dyDescent="0.35"/>
    <row r="6384" x14ac:dyDescent="0.35"/>
    <row r="6385" x14ac:dyDescent="0.35"/>
    <row r="6386" x14ac:dyDescent="0.35"/>
    <row r="6387" x14ac:dyDescent="0.35"/>
    <row r="6388" x14ac:dyDescent="0.35"/>
    <row r="6389" x14ac:dyDescent="0.35"/>
    <row r="6390" x14ac:dyDescent="0.35"/>
    <row r="6391" x14ac:dyDescent="0.35"/>
    <row r="6392" x14ac:dyDescent="0.35"/>
    <row r="6393" x14ac:dyDescent="0.35"/>
    <row r="6394" x14ac:dyDescent="0.35"/>
    <row r="6395" x14ac:dyDescent="0.35"/>
    <row r="6396" x14ac:dyDescent="0.35"/>
    <row r="6397" x14ac:dyDescent="0.35"/>
    <row r="6398" x14ac:dyDescent="0.35"/>
    <row r="6399" x14ac:dyDescent="0.35"/>
    <row r="6400" x14ac:dyDescent="0.35"/>
    <row r="6401" x14ac:dyDescent="0.35"/>
    <row r="6402" x14ac:dyDescent="0.35"/>
    <row r="6403" x14ac:dyDescent="0.35"/>
    <row r="6404" x14ac:dyDescent="0.35"/>
    <row r="6405" x14ac:dyDescent="0.35"/>
    <row r="6406" x14ac:dyDescent="0.35"/>
    <row r="6407" x14ac:dyDescent="0.35"/>
    <row r="6408" x14ac:dyDescent="0.35"/>
    <row r="6409" x14ac:dyDescent="0.35"/>
    <row r="6410" x14ac:dyDescent="0.35"/>
    <row r="6411" x14ac:dyDescent="0.35"/>
    <row r="6412" x14ac:dyDescent="0.35"/>
    <row r="6413" x14ac:dyDescent="0.35"/>
    <row r="6414" x14ac:dyDescent="0.35"/>
    <row r="6415" x14ac:dyDescent="0.35"/>
    <row r="6416" x14ac:dyDescent="0.35"/>
    <row r="6417" x14ac:dyDescent="0.35"/>
    <row r="6418" x14ac:dyDescent="0.35"/>
    <row r="6419" x14ac:dyDescent="0.35"/>
    <row r="6420" x14ac:dyDescent="0.35"/>
    <row r="6421" x14ac:dyDescent="0.35"/>
    <row r="6422" x14ac:dyDescent="0.35"/>
    <row r="6423" x14ac:dyDescent="0.35"/>
    <row r="6424" x14ac:dyDescent="0.35"/>
    <row r="6425" x14ac:dyDescent="0.35"/>
    <row r="6426" x14ac:dyDescent="0.35"/>
    <row r="6427" x14ac:dyDescent="0.35"/>
    <row r="6428" x14ac:dyDescent="0.35"/>
    <row r="6429" x14ac:dyDescent="0.35"/>
    <row r="6430" x14ac:dyDescent="0.35"/>
    <row r="6431" x14ac:dyDescent="0.35"/>
    <row r="6432" x14ac:dyDescent="0.35"/>
    <row r="6433" x14ac:dyDescent="0.35"/>
    <row r="6434" x14ac:dyDescent="0.35"/>
    <row r="6435" x14ac:dyDescent="0.35"/>
    <row r="6436" x14ac:dyDescent="0.35"/>
    <row r="6437" x14ac:dyDescent="0.35"/>
    <row r="6438" x14ac:dyDescent="0.35"/>
    <row r="6439" x14ac:dyDescent="0.35"/>
    <row r="6440" x14ac:dyDescent="0.35"/>
    <row r="6441" x14ac:dyDescent="0.35"/>
    <row r="6442" x14ac:dyDescent="0.35"/>
    <row r="6443" x14ac:dyDescent="0.35"/>
    <row r="6444" x14ac:dyDescent="0.35"/>
    <row r="6445" x14ac:dyDescent="0.35"/>
    <row r="6446" x14ac:dyDescent="0.35"/>
    <row r="6447" x14ac:dyDescent="0.35"/>
    <row r="6448" x14ac:dyDescent="0.35"/>
    <row r="6449" x14ac:dyDescent="0.35"/>
    <row r="6450" x14ac:dyDescent="0.35"/>
    <row r="6451" x14ac:dyDescent="0.35"/>
    <row r="6452" x14ac:dyDescent="0.35"/>
    <row r="6453" x14ac:dyDescent="0.35"/>
    <row r="6454" x14ac:dyDescent="0.35"/>
    <row r="6455" x14ac:dyDescent="0.35"/>
    <row r="6456" x14ac:dyDescent="0.35"/>
    <row r="6457" x14ac:dyDescent="0.35"/>
    <row r="6458" x14ac:dyDescent="0.35"/>
    <row r="6459" x14ac:dyDescent="0.35"/>
    <row r="6460" x14ac:dyDescent="0.35"/>
    <row r="6461" x14ac:dyDescent="0.35"/>
    <row r="6462" x14ac:dyDescent="0.35"/>
    <row r="6463" x14ac:dyDescent="0.35"/>
    <row r="6464" x14ac:dyDescent="0.35"/>
    <row r="6465" x14ac:dyDescent="0.35"/>
    <row r="6466" x14ac:dyDescent="0.35"/>
    <row r="6467" x14ac:dyDescent="0.35"/>
    <row r="6468" x14ac:dyDescent="0.35"/>
    <row r="6469" x14ac:dyDescent="0.35"/>
    <row r="6470" x14ac:dyDescent="0.35"/>
    <row r="6471" x14ac:dyDescent="0.35"/>
    <row r="6472" x14ac:dyDescent="0.35"/>
    <row r="6473" x14ac:dyDescent="0.35"/>
    <row r="6474" x14ac:dyDescent="0.35"/>
    <row r="6475" x14ac:dyDescent="0.35"/>
    <row r="6476" x14ac:dyDescent="0.35"/>
    <row r="6477" x14ac:dyDescent="0.35"/>
    <row r="6478" x14ac:dyDescent="0.35"/>
    <row r="6479" x14ac:dyDescent="0.35"/>
    <row r="6480" x14ac:dyDescent="0.35"/>
    <row r="6481" x14ac:dyDescent="0.35"/>
    <row r="6482" x14ac:dyDescent="0.35"/>
    <row r="6483" x14ac:dyDescent="0.35"/>
    <row r="6484" x14ac:dyDescent="0.35"/>
    <row r="6485" x14ac:dyDescent="0.35"/>
    <row r="6486" x14ac:dyDescent="0.35"/>
    <row r="6487" x14ac:dyDescent="0.35"/>
    <row r="6488" x14ac:dyDescent="0.35"/>
    <row r="6489" x14ac:dyDescent="0.35"/>
    <row r="6490" x14ac:dyDescent="0.35"/>
    <row r="6491" x14ac:dyDescent="0.35"/>
    <row r="6492" x14ac:dyDescent="0.35"/>
    <row r="6493" x14ac:dyDescent="0.35"/>
    <row r="6494" x14ac:dyDescent="0.35"/>
    <row r="6495" x14ac:dyDescent="0.35"/>
    <row r="6496" x14ac:dyDescent="0.35"/>
    <row r="6497" x14ac:dyDescent="0.35"/>
    <row r="6498" x14ac:dyDescent="0.35"/>
    <row r="6499" x14ac:dyDescent="0.35"/>
    <row r="6500" x14ac:dyDescent="0.35"/>
    <row r="6501" x14ac:dyDescent="0.35"/>
    <row r="6502" x14ac:dyDescent="0.35"/>
    <row r="6503" x14ac:dyDescent="0.35"/>
    <row r="6504" x14ac:dyDescent="0.35"/>
    <row r="6505" x14ac:dyDescent="0.35"/>
    <row r="6506" x14ac:dyDescent="0.35"/>
    <row r="6507" x14ac:dyDescent="0.35"/>
    <row r="6508" x14ac:dyDescent="0.35"/>
    <row r="6509" x14ac:dyDescent="0.35"/>
    <row r="6510" x14ac:dyDescent="0.35"/>
    <row r="6511" x14ac:dyDescent="0.35"/>
    <row r="6512" x14ac:dyDescent="0.35"/>
    <row r="6513" x14ac:dyDescent="0.35"/>
    <row r="6514" x14ac:dyDescent="0.35"/>
    <row r="6515" x14ac:dyDescent="0.35"/>
    <row r="6516" x14ac:dyDescent="0.35"/>
    <row r="6517" x14ac:dyDescent="0.35"/>
    <row r="6518" x14ac:dyDescent="0.35"/>
    <row r="6519" x14ac:dyDescent="0.35"/>
    <row r="6520" x14ac:dyDescent="0.35"/>
    <row r="6521" x14ac:dyDescent="0.35"/>
    <row r="6522" x14ac:dyDescent="0.35"/>
    <row r="6523" x14ac:dyDescent="0.35"/>
    <row r="6524" x14ac:dyDescent="0.35"/>
    <row r="6525" x14ac:dyDescent="0.35"/>
    <row r="6526" x14ac:dyDescent="0.35"/>
    <row r="6527" x14ac:dyDescent="0.35"/>
    <row r="6528" x14ac:dyDescent="0.35"/>
    <row r="6529" x14ac:dyDescent="0.35"/>
    <row r="6530" x14ac:dyDescent="0.35"/>
    <row r="6531" x14ac:dyDescent="0.35"/>
    <row r="6532" x14ac:dyDescent="0.35"/>
    <row r="6533" x14ac:dyDescent="0.35"/>
    <row r="6534" x14ac:dyDescent="0.35"/>
    <row r="6535" x14ac:dyDescent="0.35"/>
    <row r="6536" x14ac:dyDescent="0.35"/>
    <row r="6537" x14ac:dyDescent="0.35"/>
    <row r="6538" x14ac:dyDescent="0.35"/>
    <row r="6539" x14ac:dyDescent="0.35"/>
    <row r="6540" x14ac:dyDescent="0.35"/>
    <row r="6541" x14ac:dyDescent="0.35"/>
    <row r="6542" x14ac:dyDescent="0.35"/>
    <row r="6543" x14ac:dyDescent="0.35"/>
    <row r="6544" x14ac:dyDescent="0.35"/>
    <row r="6545" x14ac:dyDescent="0.35"/>
    <row r="6546" x14ac:dyDescent="0.35"/>
    <row r="6547" x14ac:dyDescent="0.35"/>
    <row r="6548" x14ac:dyDescent="0.35"/>
    <row r="6549" x14ac:dyDescent="0.35"/>
    <row r="6550" x14ac:dyDescent="0.35"/>
    <row r="6551" x14ac:dyDescent="0.35"/>
    <row r="6552" x14ac:dyDescent="0.35"/>
    <row r="6553" x14ac:dyDescent="0.35"/>
    <row r="6554" x14ac:dyDescent="0.35"/>
    <row r="6555" x14ac:dyDescent="0.35"/>
    <row r="6556" x14ac:dyDescent="0.35"/>
    <row r="6557" x14ac:dyDescent="0.35"/>
    <row r="6558" x14ac:dyDescent="0.35"/>
    <row r="6559" x14ac:dyDescent="0.35"/>
    <row r="6560" x14ac:dyDescent="0.35"/>
    <row r="6561" x14ac:dyDescent="0.35"/>
    <row r="6562" x14ac:dyDescent="0.35"/>
    <row r="6563" x14ac:dyDescent="0.35"/>
    <row r="6564" x14ac:dyDescent="0.35"/>
    <row r="6565" x14ac:dyDescent="0.35"/>
    <row r="6566" x14ac:dyDescent="0.35"/>
    <row r="6567" x14ac:dyDescent="0.35"/>
    <row r="6568" x14ac:dyDescent="0.35"/>
    <row r="6569" x14ac:dyDescent="0.35"/>
    <row r="6570" x14ac:dyDescent="0.35"/>
    <row r="6571" x14ac:dyDescent="0.35"/>
    <row r="6572" x14ac:dyDescent="0.35"/>
    <row r="6573" x14ac:dyDescent="0.35"/>
    <row r="6574" x14ac:dyDescent="0.35"/>
    <row r="6575" x14ac:dyDescent="0.35"/>
    <row r="6576" x14ac:dyDescent="0.35"/>
    <row r="6577" x14ac:dyDescent="0.35"/>
    <row r="6578" x14ac:dyDescent="0.35"/>
    <row r="6579" x14ac:dyDescent="0.35"/>
    <row r="6580" x14ac:dyDescent="0.35"/>
    <row r="6581" x14ac:dyDescent="0.35"/>
    <row r="6582" x14ac:dyDescent="0.35"/>
    <row r="6583" x14ac:dyDescent="0.35"/>
    <row r="6584" x14ac:dyDescent="0.35"/>
    <row r="6585" x14ac:dyDescent="0.35"/>
    <row r="6586" x14ac:dyDescent="0.35"/>
    <row r="6587" x14ac:dyDescent="0.35"/>
    <row r="6588" x14ac:dyDescent="0.35"/>
    <row r="6589" x14ac:dyDescent="0.35"/>
    <row r="6590" x14ac:dyDescent="0.35"/>
    <row r="6591" x14ac:dyDescent="0.35"/>
    <row r="6592" x14ac:dyDescent="0.35"/>
    <row r="6593" x14ac:dyDescent="0.35"/>
    <row r="6594" x14ac:dyDescent="0.35"/>
    <row r="6595" x14ac:dyDescent="0.35"/>
    <row r="6596" x14ac:dyDescent="0.35"/>
    <row r="6597" x14ac:dyDescent="0.35"/>
    <row r="6598" x14ac:dyDescent="0.35"/>
    <row r="6599" x14ac:dyDescent="0.35"/>
    <row r="6600" x14ac:dyDescent="0.35"/>
    <row r="6601" x14ac:dyDescent="0.35"/>
    <row r="6602" x14ac:dyDescent="0.35"/>
    <row r="6603" x14ac:dyDescent="0.35"/>
    <row r="6604" x14ac:dyDescent="0.35"/>
    <row r="6605" x14ac:dyDescent="0.35"/>
    <row r="6606" x14ac:dyDescent="0.35"/>
    <row r="6607" x14ac:dyDescent="0.35"/>
    <row r="6608" x14ac:dyDescent="0.35"/>
    <row r="6609" x14ac:dyDescent="0.35"/>
    <row r="6610" x14ac:dyDescent="0.35"/>
    <row r="6611" x14ac:dyDescent="0.35"/>
    <row r="6612" x14ac:dyDescent="0.35"/>
    <row r="6613" x14ac:dyDescent="0.35"/>
    <row r="6614" x14ac:dyDescent="0.35"/>
    <row r="6615" x14ac:dyDescent="0.35"/>
    <row r="6616" x14ac:dyDescent="0.35"/>
    <row r="6617" x14ac:dyDescent="0.35"/>
    <row r="6618" x14ac:dyDescent="0.35"/>
    <row r="6619" x14ac:dyDescent="0.35"/>
    <row r="6620" x14ac:dyDescent="0.35"/>
    <row r="6621" x14ac:dyDescent="0.35"/>
    <row r="6622" x14ac:dyDescent="0.35"/>
    <row r="6623" x14ac:dyDescent="0.35"/>
    <row r="6624" x14ac:dyDescent="0.35"/>
    <row r="6625" x14ac:dyDescent="0.35"/>
    <row r="6626" x14ac:dyDescent="0.35"/>
    <row r="6627" x14ac:dyDescent="0.35"/>
    <row r="6628" x14ac:dyDescent="0.35"/>
    <row r="6629" x14ac:dyDescent="0.35"/>
    <row r="6630" x14ac:dyDescent="0.35"/>
    <row r="6631" x14ac:dyDescent="0.35"/>
    <row r="6632" x14ac:dyDescent="0.35"/>
    <row r="6633" x14ac:dyDescent="0.35"/>
    <row r="6634" x14ac:dyDescent="0.35"/>
    <row r="6635" x14ac:dyDescent="0.35"/>
    <row r="6636" x14ac:dyDescent="0.35"/>
    <row r="6637" x14ac:dyDescent="0.35"/>
    <row r="6638" x14ac:dyDescent="0.35"/>
    <row r="6639" x14ac:dyDescent="0.35"/>
    <row r="6640" x14ac:dyDescent="0.35"/>
    <row r="6641" x14ac:dyDescent="0.35"/>
    <row r="6642" x14ac:dyDescent="0.35"/>
    <row r="6643" x14ac:dyDescent="0.35"/>
    <row r="6644" x14ac:dyDescent="0.35"/>
    <row r="6645" x14ac:dyDescent="0.35"/>
    <row r="6646" x14ac:dyDescent="0.35"/>
    <row r="6647" x14ac:dyDescent="0.35"/>
    <row r="6648" x14ac:dyDescent="0.35"/>
    <row r="6649" x14ac:dyDescent="0.35"/>
    <row r="6650" x14ac:dyDescent="0.35"/>
    <row r="6651" x14ac:dyDescent="0.35"/>
    <row r="6652" x14ac:dyDescent="0.35"/>
    <row r="6653" x14ac:dyDescent="0.35"/>
    <row r="6654" x14ac:dyDescent="0.35"/>
    <row r="6655" x14ac:dyDescent="0.35"/>
    <row r="6656" x14ac:dyDescent="0.35"/>
    <row r="6657" x14ac:dyDescent="0.35"/>
    <row r="6658" x14ac:dyDescent="0.35"/>
    <row r="6659" x14ac:dyDescent="0.35"/>
    <row r="6660" x14ac:dyDescent="0.35"/>
    <row r="6661" x14ac:dyDescent="0.35"/>
    <row r="6662" x14ac:dyDescent="0.35"/>
    <row r="6663" x14ac:dyDescent="0.35"/>
    <row r="6664" x14ac:dyDescent="0.35"/>
    <row r="6665" x14ac:dyDescent="0.35"/>
    <row r="6666" x14ac:dyDescent="0.35"/>
    <row r="6667" x14ac:dyDescent="0.35"/>
    <row r="6668" x14ac:dyDescent="0.35"/>
    <row r="6669" x14ac:dyDescent="0.35"/>
    <row r="6670" x14ac:dyDescent="0.35"/>
    <row r="6671" x14ac:dyDescent="0.35"/>
    <row r="6672" x14ac:dyDescent="0.35"/>
    <row r="6673" x14ac:dyDescent="0.35"/>
    <row r="6674" x14ac:dyDescent="0.35"/>
    <row r="6675" x14ac:dyDescent="0.35"/>
    <row r="6676" x14ac:dyDescent="0.35"/>
    <row r="6677" x14ac:dyDescent="0.35"/>
    <row r="6678" x14ac:dyDescent="0.35"/>
    <row r="6679" x14ac:dyDescent="0.35"/>
    <row r="6680" x14ac:dyDescent="0.35"/>
    <row r="6681" x14ac:dyDescent="0.35"/>
    <row r="6682" x14ac:dyDescent="0.35"/>
    <row r="6683" x14ac:dyDescent="0.35"/>
    <row r="6684" x14ac:dyDescent="0.35"/>
    <row r="6685" x14ac:dyDescent="0.35"/>
    <row r="6686" x14ac:dyDescent="0.35"/>
    <row r="6687" x14ac:dyDescent="0.35"/>
    <row r="6688" x14ac:dyDescent="0.35"/>
    <row r="6689" x14ac:dyDescent="0.35"/>
    <row r="6690" x14ac:dyDescent="0.35"/>
    <row r="6691" x14ac:dyDescent="0.35"/>
    <row r="6692" x14ac:dyDescent="0.35"/>
    <row r="6693" x14ac:dyDescent="0.35"/>
    <row r="6694" x14ac:dyDescent="0.35"/>
    <row r="6695" x14ac:dyDescent="0.35"/>
    <row r="6696" x14ac:dyDescent="0.35"/>
    <row r="6697" x14ac:dyDescent="0.35"/>
    <row r="6698" x14ac:dyDescent="0.35"/>
    <row r="6699" x14ac:dyDescent="0.35"/>
    <row r="6700" x14ac:dyDescent="0.35"/>
    <row r="6701" x14ac:dyDescent="0.35"/>
    <row r="6702" x14ac:dyDescent="0.35"/>
    <row r="6703" x14ac:dyDescent="0.35"/>
    <row r="6704" x14ac:dyDescent="0.35"/>
    <row r="6705" x14ac:dyDescent="0.35"/>
    <row r="6706" x14ac:dyDescent="0.35"/>
    <row r="6707" x14ac:dyDescent="0.35"/>
    <row r="6708" x14ac:dyDescent="0.35"/>
    <row r="6709" x14ac:dyDescent="0.35"/>
    <row r="6710" x14ac:dyDescent="0.35"/>
    <row r="6711" x14ac:dyDescent="0.35"/>
    <row r="6712" x14ac:dyDescent="0.35"/>
    <row r="6713" x14ac:dyDescent="0.35"/>
    <row r="6714" x14ac:dyDescent="0.35"/>
    <row r="6715" x14ac:dyDescent="0.35"/>
    <row r="6716" x14ac:dyDescent="0.35"/>
    <row r="6717" x14ac:dyDescent="0.35"/>
    <row r="6718" x14ac:dyDescent="0.35"/>
    <row r="6719" x14ac:dyDescent="0.35"/>
    <row r="6720" x14ac:dyDescent="0.35"/>
    <row r="6721" x14ac:dyDescent="0.35"/>
    <row r="6722" x14ac:dyDescent="0.35"/>
    <row r="6723" x14ac:dyDescent="0.35"/>
    <row r="6724" x14ac:dyDescent="0.35"/>
    <row r="6725" x14ac:dyDescent="0.35"/>
    <row r="6726" x14ac:dyDescent="0.35"/>
    <row r="6727" x14ac:dyDescent="0.35"/>
    <row r="6728" x14ac:dyDescent="0.35"/>
    <row r="6729" x14ac:dyDescent="0.35"/>
    <row r="6730" x14ac:dyDescent="0.35"/>
    <row r="6731" x14ac:dyDescent="0.35"/>
    <row r="6732" x14ac:dyDescent="0.35"/>
    <row r="6733" x14ac:dyDescent="0.35"/>
    <row r="6734" x14ac:dyDescent="0.35"/>
    <row r="6735" x14ac:dyDescent="0.35"/>
    <row r="6736" x14ac:dyDescent="0.35"/>
    <row r="6737" x14ac:dyDescent="0.35"/>
    <row r="6738" x14ac:dyDescent="0.35"/>
    <row r="6739" x14ac:dyDescent="0.35"/>
    <row r="6740" x14ac:dyDescent="0.35"/>
    <row r="6741" x14ac:dyDescent="0.35"/>
    <row r="6742" x14ac:dyDescent="0.35"/>
    <row r="6743" x14ac:dyDescent="0.35"/>
    <row r="6744" x14ac:dyDescent="0.35"/>
    <row r="6745" x14ac:dyDescent="0.35"/>
    <row r="6746" x14ac:dyDescent="0.35"/>
    <row r="6747" x14ac:dyDescent="0.35"/>
    <row r="6748" x14ac:dyDescent="0.35"/>
    <row r="6749" x14ac:dyDescent="0.35"/>
    <row r="6750" x14ac:dyDescent="0.35"/>
    <row r="6751" x14ac:dyDescent="0.35"/>
    <row r="6752" x14ac:dyDescent="0.35"/>
    <row r="6753" x14ac:dyDescent="0.35"/>
    <row r="6754" x14ac:dyDescent="0.35"/>
    <row r="6755" x14ac:dyDescent="0.35"/>
    <row r="6756" x14ac:dyDescent="0.35"/>
    <row r="6757" x14ac:dyDescent="0.35"/>
    <row r="6758" x14ac:dyDescent="0.35"/>
    <row r="6759" x14ac:dyDescent="0.35"/>
    <row r="6760" x14ac:dyDescent="0.35"/>
    <row r="6761" x14ac:dyDescent="0.35"/>
    <row r="6762" x14ac:dyDescent="0.35"/>
    <row r="6763" x14ac:dyDescent="0.35"/>
    <row r="6764" x14ac:dyDescent="0.35"/>
    <row r="6765" x14ac:dyDescent="0.35"/>
    <row r="6766" x14ac:dyDescent="0.35"/>
    <row r="6767" x14ac:dyDescent="0.35"/>
    <row r="6768" x14ac:dyDescent="0.35"/>
    <row r="6769" x14ac:dyDescent="0.35"/>
    <row r="6770" x14ac:dyDescent="0.35"/>
    <row r="6771" x14ac:dyDescent="0.35"/>
    <row r="6772" x14ac:dyDescent="0.35"/>
    <row r="6773" x14ac:dyDescent="0.35"/>
    <row r="6774" x14ac:dyDescent="0.35"/>
    <row r="6775" x14ac:dyDescent="0.35"/>
    <row r="6776" x14ac:dyDescent="0.35"/>
    <row r="6777" x14ac:dyDescent="0.35"/>
    <row r="6778" x14ac:dyDescent="0.35"/>
    <row r="6779" x14ac:dyDescent="0.35"/>
    <row r="6780" x14ac:dyDescent="0.35"/>
    <row r="6781" x14ac:dyDescent="0.35"/>
    <row r="6782" x14ac:dyDescent="0.35"/>
    <row r="6783" x14ac:dyDescent="0.35"/>
    <row r="6784" x14ac:dyDescent="0.35"/>
    <row r="6785" x14ac:dyDescent="0.35"/>
    <row r="6786" x14ac:dyDescent="0.35"/>
    <row r="6787" x14ac:dyDescent="0.35"/>
    <row r="6788" x14ac:dyDescent="0.35"/>
    <row r="6789" x14ac:dyDescent="0.35"/>
    <row r="6790" x14ac:dyDescent="0.35"/>
    <row r="6791" x14ac:dyDescent="0.35"/>
    <row r="6792" x14ac:dyDescent="0.35"/>
    <row r="6793" x14ac:dyDescent="0.35"/>
    <row r="6794" x14ac:dyDescent="0.35"/>
    <row r="6795" x14ac:dyDescent="0.35"/>
    <row r="6796" x14ac:dyDescent="0.35"/>
    <row r="6797" x14ac:dyDescent="0.35"/>
    <row r="6798" x14ac:dyDescent="0.35"/>
    <row r="6799" x14ac:dyDescent="0.35"/>
    <row r="6800" x14ac:dyDescent="0.35"/>
    <row r="6801" x14ac:dyDescent="0.35"/>
    <row r="6802" x14ac:dyDescent="0.35"/>
    <row r="6803" x14ac:dyDescent="0.35"/>
    <row r="6804" x14ac:dyDescent="0.35"/>
    <row r="6805" x14ac:dyDescent="0.35"/>
    <row r="6806" x14ac:dyDescent="0.35"/>
    <row r="6807" x14ac:dyDescent="0.35"/>
    <row r="6808" x14ac:dyDescent="0.35"/>
    <row r="6809" x14ac:dyDescent="0.35"/>
    <row r="6810" x14ac:dyDescent="0.35"/>
    <row r="6811" x14ac:dyDescent="0.35"/>
    <row r="6812" x14ac:dyDescent="0.35"/>
    <row r="6813" x14ac:dyDescent="0.35"/>
    <row r="6814" x14ac:dyDescent="0.35"/>
    <row r="6815" x14ac:dyDescent="0.35"/>
    <row r="6816" x14ac:dyDescent="0.35"/>
    <row r="6817" x14ac:dyDescent="0.35"/>
    <row r="6818" x14ac:dyDescent="0.35"/>
    <row r="6819" x14ac:dyDescent="0.35"/>
    <row r="6820" x14ac:dyDescent="0.35"/>
    <row r="6821" x14ac:dyDescent="0.35"/>
    <row r="6822" x14ac:dyDescent="0.35"/>
    <row r="6823" x14ac:dyDescent="0.35"/>
    <row r="6824" x14ac:dyDescent="0.35"/>
    <row r="6825" x14ac:dyDescent="0.35"/>
    <row r="6826" x14ac:dyDescent="0.35"/>
    <row r="6827" x14ac:dyDescent="0.35"/>
    <row r="6828" x14ac:dyDescent="0.35"/>
    <row r="6829" x14ac:dyDescent="0.35"/>
    <row r="6830" x14ac:dyDescent="0.35"/>
    <row r="6831" x14ac:dyDescent="0.35"/>
    <row r="6832" x14ac:dyDescent="0.35"/>
    <row r="6833" x14ac:dyDescent="0.35"/>
    <row r="6834" x14ac:dyDescent="0.35"/>
    <row r="6835" x14ac:dyDescent="0.35"/>
    <row r="6836" x14ac:dyDescent="0.35"/>
    <row r="6837" x14ac:dyDescent="0.35"/>
    <row r="6838" x14ac:dyDescent="0.35"/>
    <row r="6839" x14ac:dyDescent="0.35"/>
    <row r="6840" x14ac:dyDescent="0.35"/>
    <row r="6841" x14ac:dyDescent="0.35"/>
    <row r="6842" x14ac:dyDescent="0.35"/>
    <row r="6843" x14ac:dyDescent="0.35"/>
    <row r="6844" x14ac:dyDescent="0.35"/>
    <row r="6845" x14ac:dyDescent="0.35"/>
    <row r="6846" x14ac:dyDescent="0.35"/>
    <row r="6847" x14ac:dyDescent="0.35"/>
    <row r="6848" x14ac:dyDescent="0.35"/>
    <row r="6849" x14ac:dyDescent="0.35"/>
    <row r="6850" x14ac:dyDescent="0.35"/>
    <row r="6851" x14ac:dyDescent="0.35"/>
    <row r="6852" x14ac:dyDescent="0.35"/>
    <row r="6853" x14ac:dyDescent="0.35"/>
    <row r="6854" x14ac:dyDescent="0.35"/>
    <row r="6855" x14ac:dyDescent="0.35"/>
    <row r="6856" x14ac:dyDescent="0.35"/>
    <row r="6857" x14ac:dyDescent="0.35"/>
    <row r="6858" x14ac:dyDescent="0.35"/>
    <row r="6859" x14ac:dyDescent="0.35"/>
    <row r="6860" x14ac:dyDescent="0.35"/>
    <row r="6861" x14ac:dyDescent="0.35"/>
    <row r="6862" x14ac:dyDescent="0.35"/>
    <row r="6863" x14ac:dyDescent="0.35"/>
    <row r="6864" x14ac:dyDescent="0.35"/>
    <row r="6865" x14ac:dyDescent="0.35"/>
    <row r="6866" x14ac:dyDescent="0.35"/>
    <row r="6867" x14ac:dyDescent="0.35"/>
    <row r="6868" x14ac:dyDescent="0.35"/>
    <row r="6869" x14ac:dyDescent="0.35"/>
    <row r="6870" x14ac:dyDescent="0.35"/>
    <row r="6871" x14ac:dyDescent="0.35"/>
    <row r="6872" x14ac:dyDescent="0.35"/>
    <row r="6873" x14ac:dyDescent="0.35"/>
    <row r="6874" x14ac:dyDescent="0.35"/>
    <row r="6875" x14ac:dyDescent="0.35"/>
    <row r="6876" x14ac:dyDescent="0.35"/>
    <row r="6877" x14ac:dyDescent="0.35"/>
    <row r="6878" x14ac:dyDescent="0.35"/>
    <row r="6879" x14ac:dyDescent="0.35"/>
    <row r="6880" x14ac:dyDescent="0.35"/>
    <row r="6881" x14ac:dyDescent="0.35"/>
    <row r="6882" x14ac:dyDescent="0.35"/>
    <row r="6883" x14ac:dyDescent="0.35"/>
    <row r="6884" x14ac:dyDescent="0.35"/>
    <row r="6885" x14ac:dyDescent="0.35"/>
    <row r="6886" x14ac:dyDescent="0.35"/>
    <row r="6887" x14ac:dyDescent="0.35"/>
    <row r="6888" x14ac:dyDescent="0.35"/>
    <row r="6889" x14ac:dyDescent="0.35"/>
    <row r="6890" x14ac:dyDescent="0.35"/>
    <row r="6891" x14ac:dyDescent="0.35"/>
    <row r="6892" x14ac:dyDescent="0.35"/>
    <row r="6893" x14ac:dyDescent="0.35"/>
    <row r="6894" x14ac:dyDescent="0.35"/>
    <row r="6895" x14ac:dyDescent="0.35"/>
    <row r="6896" x14ac:dyDescent="0.35"/>
    <row r="6897" x14ac:dyDescent="0.35"/>
    <row r="6898" x14ac:dyDescent="0.35"/>
    <row r="6899" x14ac:dyDescent="0.35"/>
    <row r="6900" x14ac:dyDescent="0.35"/>
    <row r="6901" x14ac:dyDescent="0.35"/>
    <row r="6902" x14ac:dyDescent="0.35"/>
    <row r="6903" x14ac:dyDescent="0.35"/>
    <row r="6904" x14ac:dyDescent="0.35"/>
    <row r="6905" x14ac:dyDescent="0.35"/>
    <row r="6906" x14ac:dyDescent="0.35"/>
    <row r="6907" x14ac:dyDescent="0.35"/>
    <row r="6908" x14ac:dyDescent="0.35"/>
    <row r="6909" x14ac:dyDescent="0.35"/>
    <row r="6910" x14ac:dyDescent="0.35"/>
    <row r="6911" x14ac:dyDescent="0.35"/>
    <row r="6912" x14ac:dyDescent="0.35"/>
    <row r="6913" x14ac:dyDescent="0.35"/>
    <row r="6914" x14ac:dyDescent="0.35"/>
    <row r="6915" x14ac:dyDescent="0.35"/>
    <row r="6916" x14ac:dyDescent="0.35"/>
    <row r="6917" x14ac:dyDescent="0.35"/>
    <row r="6918" x14ac:dyDescent="0.35"/>
    <row r="6919" x14ac:dyDescent="0.35"/>
    <row r="6920" x14ac:dyDescent="0.35"/>
    <row r="6921" x14ac:dyDescent="0.35"/>
    <row r="6922" x14ac:dyDescent="0.35"/>
    <row r="6923" x14ac:dyDescent="0.35"/>
    <row r="6924" x14ac:dyDescent="0.35"/>
    <row r="6925" x14ac:dyDescent="0.35"/>
    <row r="6926" x14ac:dyDescent="0.35"/>
    <row r="6927" x14ac:dyDescent="0.35"/>
    <row r="6928" x14ac:dyDescent="0.35"/>
    <row r="6929" x14ac:dyDescent="0.35"/>
    <row r="6930" x14ac:dyDescent="0.35"/>
    <row r="6931" x14ac:dyDescent="0.35"/>
    <row r="6932" x14ac:dyDescent="0.35"/>
    <row r="6933" x14ac:dyDescent="0.35"/>
    <row r="6934" x14ac:dyDescent="0.35"/>
    <row r="6935" x14ac:dyDescent="0.35"/>
    <row r="6936" x14ac:dyDescent="0.35"/>
    <row r="6937" x14ac:dyDescent="0.35"/>
    <row r="6938" x14ac:dyDescent="0.35"/>
    <row r="6939" x14ac:dyDescent="0.35"/>
    <row r="6940" x14ac:dyDescent="0.35"/>
    <row r="6941" x14ac:dyDescent="0.35"/>
    <row r="6942" x14ac:dyDescent="0.35"/>
    <row r="6943" x14ac:dyDescent="0.35"/>
    <row r="6944" x14ac:dyDescent="0.35"/>
    <row r="6945" x14ac:dyDescent="0.35"/>
    <row r="6946" x14ac:dyDescent="0.35"/>
    <row r="6947" x14ac:dyDescent="0.35"/>
    <row r="6948" x14ac:dyDescent="0.35"/>
    <row r="6949" x14ac:dyDescent="0.35"/>
    <row r="6950" x14ac:dyDescent="0.35"/>
    <row r="6951" x14ac:dyDescent="0.35"/>
    <row r="6952" x14ac:dyDescent="0.35"/>
    <row r="6953" x14ac:dyDescent="0.35"/>
    <row r="6954" x14ac:dyDescent="0.35"/>
    <row r="6955" x14ac:dyDescent="0.35"/>
    <row r="6956" x14ac:dyDescent="0.35"/>
    <row r="6957" x14ac:dyDescent="0.35"/>
    <row r="6958" x14ac:dyDescent="0.35"/>
    <row r="6959" x14ac:dyDescent="0.35"/>
    <row r="6960" x14ac:dyDescent="0.35"/>
    <row r="6961" x14ac:dyDescent="0.35"/>
    <row r="6962" x14ac:dyDescent="0.35"/>
    <row r="6963" x14ac:dyDescent="0.35"/>
    <row r="6964" x14ac:dyDescent="0.35"/>
    <row r="6965" x14ac:dyDescent="0.35"/>
    <row r="6966" x14ac:dyDescent="0.35"/>
    <row r="6967" x14ac:dyDescent="0.35"/>
    <row r="6968" x14ac:dyDescent="0.35"/>
    <row r="6969" x14ac:dyDescent="0.35"/>
    <row r="6970" x14ac:dyDescent="0.35"/>
    <row r="6971" x14ac:dyDescent="0.35"/>
    <row r="6972" x14ac:dyDescent="0.35"/>
    <row r="6973" x14ac:dyDescent="0.35"/>
    <row r="6974" x14ac:dyDescent="0.35"/>
    <row r="6975" x14ac:dyDescent="0.35"/>
    <row r="6976" x14ac:dyDescent="0.35"/>
    <row r="6977" x14ac:dyDescent="0.35"/>
    <row r="6978" x14ac:dyDescent="0.35"/>
    <row r="6979" x14ac:dyDescent="0.35"/>
    <row r="6980" x14ac:dyDescent="0.35"/>
    <row r="6981" x14ac:dyDescent="0.35"/>
    <row r="6982" x14ac:dyDescent="0.35"/>
    <row r="6983" x14ac:dyDescent="0.35"/>
    <row r="6984" x14ac:dyDescent="0.35"/>
    <row r="6985" x14ac:dyDescent="0.35"/>
    <row r="6986" x14ac:dyDescent="0.35"/>
    <row r="6987" x14ac:dyDescent="0.35"/>
    <row r="6988" x14ac:dyDescent="0.35"/>
    <row r="6989" x14ac:dyDescent="0.35"/>
    <row r="6990" x14ac:dyDescent="0.35"/>
    <row r="6991" x14ac:dyDescent="0.35"/>
    <row r="6992" x14ac:dyDescent="0.35"/>
    <row r="6993" x14ac:dyDescent="0.35"/>
    <row r="6994" x14ac:dyDescent="0.35"/>
    <row r="6995" x14ac:dyDescent="0.35"/>
    <row r="6996" x14ac:dyDescent="0.35"/>
    <row r="6997" x14ac:dyDescent="0.35"/>
    <row r="6998" x14ac:dyDescent="0.35"/>
    <row r="6999" x14ac:dyDescent="0.35"/>
    <row r="7000" x14ac:dyDescent="0.35"/>
    <row r="7001" x14ac:dyDescent="0.35"/>
    <row r="7002" x14ac:dyDescent="0.35"/>
    <row r="7003" x14ac:dyDescent="0.35"/>
    <row r="7004" x14ac:dyDescent="0.35"/>
    <row r="7005" x14ac:dyDescent="0.35"/>
    <row r="7006" x14ac:dyDescent="0.35"/>
    <row r="7007" x14ac:dyDescent="0.35"/>
    <row r="7008" x14ac:dyDescent="0.35"/>
    <row r="7009" x14ac:dyDescent="0.35"/>
    <row r="7010" x14ac:dyDescent="0.35"/>
    <row r="7011" x14ac:dyDescent="0.35"/>
    <row r="7012" x14ac:dyDescent="0.35"/>
    <row r="7013" x14ac:dyDescent="0.35"/>
    <row r="7014" x14ac:dyDescent="0.35"/>
    <row r="7015" x14ac:dyDescent="0.35"/>
    <row r="7016" x14ac:dyDescent="0.35"/>
    <row r="7017" x14ac:dyDescent="0.35"/>
    <row r="7018" x14ac:dyDescent="0.35"/>
    <row r="7019" x14ac:dyDescent="0.35"/>
    <row r="7020" x14ac:dyDescent="0.35"/>
    <row r="7021" x14ac:dyDescent="0.35"/>
    <row r="7022" x14ac:dyDescent="0.35"/>
    <row r="7023" x14ac:dyDescent="0.35"/>
    <row r="7024" x14ac:dyDescent="0.35"/>
    <row r="7025" x14ac:dyDescent="0.35"/>
    <row r="7026" x14ac:dyDescent="0.35"/>
    <row r="7027" x14ac:dyDescent="0.35"/>
    <row r="7028" x14ac:dyDescent="0.35"/>
    <row r="7029" x14ac:dyDescent="0.35"/>
    <row r="7030" x14ac:dyDescent="0.35"/>
    <row r="7031" x14ac:dyDescent="0.35"/>
    <row r="7032" x14ac:dyDescent="0.35"/>
    <row r="7033" x14ac:dyDescent="0.35"/>
    <row r="7034" x14ac:dyDescent="0.35"/>
    <row r="7035" x14ac:dyDescent="0.35"/>
    <row r="7036" x14ac:dyDescent="0.35"/>
    <row r="7037" x14ac:dyDescent="0.35"/>
    <row r="7038" x14ac:dyDescent="0.35"/>
    <row r="7039" x14ac:dyDescent="0.35"/>
    <row r="7040" x14ac:dyDescent="0.35"/>
    <row r="7041" x14ac:dyDescent="0.35"/>
    <row r="7042" x14ac:dyDescent="0.35"/>
    <row r="7043" x14ac:dyDescent="0.35"/>
    <row r="7044" x14ac:dyDescent="0.35"/>
    <row r="7045" x14ac:dyDescent="0.35"/>
    <row r="7046" x14ac:dyDescent="0.35"/>
    <row r="7047" x14ac:dyDescent="0.35"/>
    <row r="7048" x14ac:dyDescent="0.35"/>
    <row r="7049" x14ac:dyDescent="0.35"/>
    <row r="7050" x14ac:dyDescent="0.35"/>
    <row r="7051" x14ac:dyDescent="0.35"/>
    <row r="7052" x14ac:dyDescent="0.35"/>
    <row r="7053" x14ac:dyDescent="0.35"/>
    <row r="7054" x14ac:dyDescent="0.35"/>
    <row r="7055" x14ac:dyDescent="0.35"/>
    <row r="7056" x14ac:dyDescent="0.35"/>
    <row r="7057" x14ac:dyDescent="0.35"/>
    <row r="7058" x14ac:dyDescent="0.35"/>
    <row r="7059" x14ac:dyDescent="0.35"/>
    <row r="7060" x14ac:dyDescent="0.35"/>
    <row r="7061" x14ac:dyDescent="0.35"/>
    <row r="7062" x14ac:dyDescent="0.35"/>
    <row r="7063" x14ac:dyDescent="0.35"/>
    <row r="7064" x14ac:dyDescent="0.35"/>
    <row r="7065" x14ac:dyDescent="0.35"/>
    <row r="7066" x14ac:dyDescent="0.35"/>
    <row r="7067" x14ac:dyDescent="0.35"/>
    <row r="7068" x14ac:dyDescent="0.35"/>
    <row r="7069" x14ac:dyDescent="0.35"/>
    <row r="7070" x14ac:dyDescent="0.35"/>
    <row r="7071" x14ac:dyDescent="0.35"/>
    <row r="7072" x14ac:dyDescent="0.35"/>
    <row r="7073" x14ac:dyDescent="0.35"/>
    <row r="7074" x14ac:dyDescent="0.35"/>
    <row r="7075" x14ac:dyDescent="0.35"/>
    <row r="7076" x14ac:dyDescent="0.35"/>
    <row r="7077" x14ac:dyDescent="0.35"/>
    <row r="7078" x14ac:dyDescent="0.35"/>
    <row r="7079" x14ac:dyDescent="0.35"/>
    <row r="7080" x14ac:dyDescent="0.35"/>
    <row r="7081" x14ac:dyDescent="0.35"/>
    <row r="7082" x14ac:dyDescent="0.35"/>
    <row r="7083" x14ac:dyDescent="0.35"/>
    <row r="7084" x14ac:dyDescent="0.35"/>
    <row r="7085" x14ac:dyDescent="0.35"/>
    <row r="7086" x14ac:dyDescent="0.35"/>
    <row r="7087" x14ac:dyDescent="0.35"/>
    <row r="7088" x14ac:dyDescent="0.35"/>
    <row r="7089" x14ac:dyDescent="0.35"/>
    <row r="7090" x14ac:dyDescent="0.35"/>
    <row r="7091" x14ac:dyDescent="0.35"/>
    <row r="7092" x14ac:dyDescent="0.35"/>
    <row r="7093" x14ac:dyDescent="0.35"/>
    <row r="7094" x14ac:dyDescent="0.35"/>
    <row r="7095" x14ac:dyDescent="0.35"/>
    <row r="7096" x14ac:dyDescent="0.35"/>
    <row r="7097" x14ac:dyDescent="0.35"/>
    <row r="7098" x14ac:dyDescent="0.35"/>
    <row r="7099" x14ac:dyDescent="0.35"/>
    <row r="7100" x14ac:dyDescent="0.35"/>
    <row r="7101" x14ac:dyDescent="0.35"/>
    <row r="7102" x14ac:dyDescent="0.35"/>
    <row r="7103" x14ac:dyDescent="0.35"/>
    <row r="7104" x14ac:dyDescent="0.35"/>
    <row r="7105" x14ac:dyDescent="0.35"/>
    <row r="7106" x14ac:dyDescent="0.35"/>
    <row r="7107" x14ac:dyDescent="0.35"/>
    <row r="7108" x14ac:dyDescent="0.35"/>
    <row r="7109" x14ac:dyDescent="0.35"/>
    <row r="7110" x14ac:dyDescent="0.35"/>
    <row r="7111" x14ac:dyDescent="0.35"/>
    <row r="7112" x14ac:dyDescent="0.35"/>
    <row r="7113" x14ac:dyDescent="0.35"/>
    <row r="7114" x14ac:dyDescent="0.35"/>
    <row r="7115" x14ac:dyDescent="0.35"/>
    <row r="7116" x14ac:dyDescent="0.35"/>
    <row r="7117" x14ac:dyDescent="0.35"/>
    <row r="7118" x14ac:dyDescent="0.35"/>
    <row r="7119" x14ac:dyDescent="0.35"/>
    <row r="7120" x14ac:dyDescent="0.35"/>
    <row r="7121" x14ac:dyDescent="0.35"/>
    <row r="7122" x14ac:dyDescent="0.35"/>
    <row r="7123" x14ac:dyDescent="0.35"/>
    <row r="7124" x14ac:dyDescent="0.35"/>
    <row r="7125" x14ac:dyDescent="0.35"/>
    <row r="7126" x14ac:dyDescent="0.35"/>
    <row r="7127" x14ac:dyDescent="0.35"/>
    <row r="7128" x14ac:dyDescent="0.35"/>
    <row r="7129" x14ac:dyDescent="0.35"/>
    <row r="7130" x14ac:dyDescent="0.35"/>
    <row r="7131" x14ac:dyDescent="0.35"/>
    <row r="7132" x14ac:dyDescent="0.35"/>
    <row r="7133" x14ac:dyDescent="0.35"/>
    <row r="7134" x14ac:dyDescent="0.35"/>
    <row r="7135" x14ac:dyDescent="0.35"/>
    <row r="7136" x14ac:dyDescent="0.35"/>
    <row r="7137" x14ac:dyDescent="0.35"/>
    <row r="7138" x14ac:dyDescent="0.35"/>
    <row r="7139" x14ac:dyDescent="0.35"/>
    <row r="7140" x14ac:dyDescent="0.35"/>
    <row r="7141" x14ac:dyDescent="0.35"/>
    <row r="7142" x14ac:dyDescent="0.35"/>
    <row r="7143" x14ac:dyDescent="0.35"/>
    <row r="7144" x14ac:dyDescent="0.35"/>
    <row r="7145" x14ac:dyDescent="0.35"/>
    <row r="7146" x14ac:dyDescent="0.35"/>
    <row r="7147" x14ac:dyDescent="0.35"/>
    <row r="7148" x14ac:dyDescent="0.35"/>
    <row r="7149" x14ac:dyDescent="0.35"/>
    <row r="7150" x14ac:dyDescent="0.35"/>
    <row r="7151" x14ac:dyDescent="0.35"/>
    <row r="7152" x14ac:dyDescent="0.35"/>
    <row r="7153" x14ac:dyDescent="0.35"/>
    <row r="7154" x14ac:dyDescent="0.35"/>
    <row r="7155" x14ac:dyDescent="0.35"/>
    <row r="7156" x14ac:dyDescent="0.35"/>
    <row r="7157" x14ac:dyDescent="0.35"/>
    <row r="7158" x14ac:dyDescent="0.35"/>
    <row r="7159" x14ac:dyDescent="0.35"/>
    <row r="7160" x14ac:dyDescent="0.35"/>
    <row r="7161" x14ac:dyDescent="0.35"/>
    <row r="7162" x14ac:dyDescent="0.35"/>
    <row r="7163" x14ac:dyDescent="0.35"/>
    <row r="7164" x14ac:dyDescent="0.35"/>
    <row r="7165" x14ac:dyDescent="0.35"/>
    <row r="7166" x14ac:dyDescent="0.35"/>
    <row r="7167" x14ac:dyDescent="0.35"/>
    <row r="7168" x14ac:dyDescent="0.35"/>
    <row r="7169" x14ac:dyDescent="0.35"/>
    <row r="7170" x14ac:dyDescent="0.35"/>
    <row r="7171" x14ac:dyDescent="0.35"/>
    <row r="7172" x14ac:dyDescent="0.35"/>
    <row r="7173" x14ac:dyDescent="0.35"/>
    <row r="7174" x14ac:dyDescent="0.35"/>
    <row r="7175" x14ac:dyDescent="0.35"/>
    <row r="7176" x14ac:dyDescent="0.35"/>
    <row r="7177" x14ac:dyDescent="0.35"/>
    <row r="7178" x14ac:dyDescent="0.35"/>
    <row r="7179" x14ac:dyDescent="0.35"/>
    <row r="7180" x14ac:dyDescent="0.35"/>
    <row r="7181" x14ac:dyDescent="0.35"/>
    <row r="7182" x14ac:dyDescent="0.35"/>
    <row r="7183" x14ac:dyDescent="0.35"/>
    <row r="7184" x14ac:dyDescent="0.35"/>
    <row r="7185" x14ac:dyDescent="0.35"/>
    <row r="7186" x14ac:dyDescent="0.35"/>
    <row r="7187" x14ac:dyDescent="0.35"/>
    <row r="7188" x14ac:dyDescent="0.35"/>
    <row r="7189" x14ac:dyDescent="0.35"/>
    <row r="7190" x14ac:dyDescent="0.35"/>
    <row r="7191" x14ac:dyDescent="0.35"/>
    <row r="7192" x14ac:dyDescent="0.35"/>
    <row r="7193" x14ac:dyDescent="0.35"/>
    <row r="7194" x14ac:dyDescent="0.35"/>
    <row r="7195" x14ac:dyDescent="0.35"/>
    <row r="7196" x14ac:dyDescent="0.35"/>
    <row r="7197" x14ac:dyDescent="0.35"/>
    <row r="7198" x14ac:dyDescent="0.35"/>
    <row r="7199" x14ac:dyDescent="0.35"/>
    <row r="7200" x14ac:dyDescent="0.35"/>
    <row r="7201" x14ac:dyDescent="0.35"/>
    <row r="7202" x14ac:dyDescent="0.35"/>
    <row r="7203" x14ac:dyDescent="0.35"/>
    <row r="7204" x14ac:dyDescent="0.35"/>
    <row r="7205" x14ac:dyDescent="0.35"/>
    <row r="7206" x14ac:dyDescent="0.35"/>
    <row r="7207" x14ac:dyDescent="0.35"/>
    <row r="7208" x14ac:dyDescent="0.35"/>
    <row r="7209" x14ac:dyDescent="0.35"/>
    <row r="7210" x14ac:dyDescent="0.35"/>
    <row r="7211" x14ac:dyDescent="0.35"/>
    <row r="7212" x14ac:dyDescent="0.35"/>
    <row r="7213" x14ac:dyDescent="0.35"/>
    <row r="7214" x14ac:dyDescent="0.35"/>
    <row r="7215" x14ac:dyDescent="0.35"/>
    <row r="7216" x14ac:dyDescent="0.35"/>
    <row r="7217" x14ac:dyDescent="0.35"/>
    <row r="7218" x14ac:dyDescent="0.35"/>
    <row r="7219" x14ac:dyDescent="0.35"/>
    <row r="7220" x14ac:dyDescent="0.35"/>
    <row r="7221" x14ac:dyDescent="0.35"/>
    <row r="7222" x14ac:dyDescent="0.35"/>
    <row r="7223" x14ac:dyDescent="0.35"/>
    <row r="7224" x14ac:dyDescent="0.35"/>
    <row r="7225" x14ac:dyDescent="0.35"/>
    <row r="7226" x14ac:dyDescent="0.35"/>
    <row r="7227" x14ac:dyDescent="0.35"/>
    <row r="7228" x14ac:dyDescent="0.35"/>
    <row r="7229" x14ac:dyDescent="0.35"/>
    <row r="7230" x14ac:dyDescent="0.35"/>
    <row r="7231" x14ac:dyDescent="0.35"/>
    <row r="7232" x14ac:dyDescent="0.35"/>
    <row r="7233" x14ac:dyDescent="0.35"/>
    <row r="7234" x14ac:dyDescent="0.35"/>
    <row r="7235" x14ac:dyDescent="0.35"/>
    <row r="7236" x14ac:dyDescent="0.35"/>
    <row r="7237" x14ac:dyDescent="0.35"/>
    <row r="7238" x14ac:dyDescent="0.35"/>
    <row r="7239" x14ac:dyDescent="0.35"/>
    <row r="7240" x14ac:dyDescent="0.35"/>
    <row r="7241" x14ac:dyDescent="0.35"/>
    <row r="7242" x14ac:dyDescent="0.35"/>
    <row r="7243" x14ac:dyDescent="0.35"/>
    <row r="7244" x14ac:dyDescent="0.35"/>
    <row r="7245" x14ac:dyDescent="0.35"/>
    <row r="7246" x14ac:dyDescent="0.35"/>
    <row r="7247" x14ac:dyDescent="0.35"/>
    <row r="7248" x14ac:dyDescent="0.35"/>
    <row r="7249" x14ac:dyDescent="0.35"/>
    <row r="7250" x14ac:dyDescent="0.35"/>
    <row r="7251" x14ac:dyDescent="0.35"/>
    <row r="7252" x14ac:dyDescent="0.35"/>
    <row r="7253" x14ac:dyDescent="0.35"/>
    <row r="7254" x14ac:dyDescent="0.35"/>
    <row r="7255" x14ac:dyDescent="0.35"/>
    <row r="7256" x14ac:dyDescent="0.35"/>
    <row r="7257" x14ac:dyDescent="0.35"/>
    <row r="7258" x14ac:dyDescent="0.35"/>
    <row r="7259" x14ac:dyDescent="0.35"/>
    <row r="7260" x14ac:dyDescent="0.35"/>
    <row r="7261" x14ac:dyDescent="0.35"/>
    <row r="7262" x14ac:dyDescent="0.35"/>
    <row r="7263" x14ac:dyDescent="0.35"/>
    <row r="7264" x14ac:dyDescent="0.35"/>
    <row r="7265" x14ac:dyDescent="0.35"/>
    <row r="7266" x14ac:dyDescent="0.35"/>
    <row r="7267" x14ac:dyDescent="0.35"/>
    <row r="7268" x14ac:dyDescent="0.35"/>
    <row r="7269" x14ac:dyDescent="0.35"/>
    <row r="7270" x14ac:dyDescent="0.35"/>
    <row r="7271" x14ac:dyDescent="0.35"/>
    <row r="7272" x14ac:dyDescent="0.35"/>
    <row r="7273" x14ac:dyDescent="0.35"/>
    <row r="7274" x14ac:dyDescent="0.35"/>
    <row r="7275" x14ac:dyDescent="0.35"/>
    <row r="7276" x14ac:dyDescent="0.35"/>
    <row r="7277" x14ac:dyDescent="0.35"/>
    <row r="7278" x14ac:dyDescent="0.35"/>
    <row r="7279" x14ac:dyDescent="0.35"/>
    <row r="7280" x14ac:dyDescent="0.35"/>
    <row r="7281" x14ac:dyDescent="0.35"/>
    <row r="7282" x14ac:dyDescent="0.35"/>
    <row r="7283" x14ac:dyDescent="0.35"/>
    <row r="7284" x14ac:dyDescent="0.35"/>
    <row r="7285" x14ac:dyDescent="0.35"/>
    <row r="7286" x14ac:dyDescent="0.35"/>
    <row r="7287" x14ac:dyDescent="0.35"/>
    <row r="7288" x14ac:dyDescent="0.35"/>
    <row r="7289" x14ac:dyDescent="0.35"/>
    <row r="7290" x14ac:dyDescent="0.35"/>
    <row r="7291" x14ac:dyDescent="0.35"/>
    <row r="7292" x14ac:dyDescent="0.35"/>
    <row r="7293" x14ac:dyDescent="0.35"/>
    <row r="7294" x14ac:dyDescent="0.35"/>
    <row r="7295" x14ac:dyDescent="0.35"/>
    <row r="7296" x14ac:dyDescent="0.35"/>
    <row r="7297" x14ac:dyDescent="0.35"/>
    <row r="7298" x14ac:dyDescent="0.35"/>
    <row r="7299" x14ac:dyDescent="0.35"/>
    <row r="7300" x14ac:dyDescent="0.35"/>
    <row r="7301" x14ac:dyDescent="0.35"/>
    <row r="7302" x14ac:dyDescent="0.35"/>
    <row r="7303" x14ac:dyDescent="0.35"/>
    <row r="7304" x14ac:dyDescent="0.35"/>
    <row r="7305" x14ac:dyDescent="0.35"/>
    <row r="7306" x14ac:dyDescent="0.35"/>
    <row r="7307" x14ac:dyDescent="0.35"/>
    <row r="7308" x14ac:dyDescent="0.35"/>
    <row r="7309" x14ac:dyDescent="0.35"/>
    <row r="7310" x14ac:dyDescent="0.35"/>
    <row r="7311" x14ac:dyDescent="0.35"/>
    <row r="7312" x14ac:dyDescent="0.35"/>
    <row r="7313" x14ac:dyDescent="0.35"/>
    <row r="7314" x14ac:dyDescent="0.35"/>
    <row r="7315" x14ac:dyDescent="0.35"/>
    <row r="7316" x14ac:dyDescent="0.35"/>
    <row r="7317" x14ac:dyDescent="0.35"/>
    <row r="7318" x14ac:dyDescent="0.35"/>
    <row r="7319" x14ac:dyDescent="0.35"/>
    <row r="7320" x14ac:dyDescent="0.35"/>
    <row r="7321" x14ac:dyDescent="0.35"/>
    <row r="7322" x14ac:dyDescent="0.35"/>
    <row r="7323" x14ac:dyDescent="0.35"/>
    <row r="7324" x14ac:dyDescent="0.35"/>
    <row r="7325" x14ac:dyDescent="0.35"/>
    <row r="7326" x14ac:dyDescent="0.35"/>
    <row r="7327" x14ac:dyDescent="0.35"/>
    <row r="7328" x14ac:dyDescent="0.35"/>
    <row r="7329" x14ac:dyDescent="0.35"/>
    <row r="7330" x14ac:dyDescent="0.35"/>
    <row r="7331" x14ac:dyDescent="0.35"/>
    <row r="7332" x14ac:dyDescent="0.35"/>
    <row r="7333" x14ac:dyDescent="0.35"/>
    <row r="7334" x14ac:dyDescent="0.35"/>
    <row r="7335" x14ac:dyDescent="0.35"/>
    <row r="7336" x14ac:dyDescent="0.35"/>
    <row r="7337" x14ac:dyDescent="0.35"/>
    <row r="7338" x14ac:dyDescent="0.35"/>
    <row r="7339" x14ac:dyDescent="0.35"/>
    <row r="7340" x14ac:dyDescent="0.35"/>
    <row r="7341" x14ac:dyDescent="0.35"/>
    <row r="7342" x14ac:dyDescent="0.35"/>
    <row r="7343" x14ac:dyDescent="0.35"/>
    <row r="7344" x14ac:dyDescent="0.35"/>
    <row r="7345" x14ac:dyDescent="0.35"/>
    <row r="7346" x14ac:dyDescent="0.35"/>
    <row r="7347" x14ac:dyDescent="0.35"/>
    <row r="7348" x14ac:dyDescent="0.35"/>
    <row r="7349" x14ac:dyDescent="0.35"/>
    <row r="7350" x14ac:dyDescent="0.35"/>
    <row r="7351" x14ac:dyDescent="0.35"/>
    <row r="7352" x14ac:dyDescent="0.35"/>
    <row r="7353" x14ac:dyDescent="0.35"/>
    <row r="7354" x14ac:dyDescent="0.35"/>
    <row r="7355" x14ac:dyDescent="0.35"/>
    <row r="7356" x14ac:dyDescent="0.35"/>
    <row r="7357" x14ac:dyDescent="0.35"/>
    <row r="7358" x14ac:dyDescent="0.35"/>
    <row r="7359" x14ac:dyDescent="0.35"/>
    <row r="7360" x14ac:dyDescent="0.35"/>
    <row r="7361" x14ac:dyDescent="0.35"/>
    <row r="7362" x14ac:dyDescent="0.35"/>
    <row r="7363" x14ac:dyDescent="0.35"/>
    <row r="7364" x14ac:dyDescent="0.35"/>
    <row r="7365" x14ac:dyDescent="0.35"/>
    <row r="7366" x14ac:dyDescent="0.35"/>
    <row r="7367" x14ac:dyDescent="0.35"/>
    <row r="7368" x14ac:dyDescent="0.35"/>
    <row r="7369" x14ac:dyDescent="0.35"/>
    <row r="7370" x14ac:dyDescent="0.35"/>
    <row r="7371" x14ac:dyDescent="0.35"/>
    <row r="7372" x14ac:dyDescent="0.35"/>
    <row r="7373" x14ac:dyDescent="0.35"/>
    <row r="7374" x14ac:dyDescent="0.35"/>
    <row r="7375" x14ac:dyDescent="0.35"/>
    <row r="7376" x14ac:dyDescent="0.35"/>
    <row r="7377" x14ac:dyDescent="0.35"/>
    <row r="7378" x14ac:dyDescent="0.35"/>
    <row r="7379" x14ac:dyDescent="0.35"/>
    <row r="7380" x14ac:dyDescent="0.35"/>
    <row r="7381" x14ac:dyDescent="0.35"/>
    <row r="7382" x14ac:dyDescent="0.35"/>
    <row r="7383" x14ac:dyDescent="0.35"/>
    <row r="7384" x14ac:dyDescent="0.35"/>
    <row r="7385" x14ac:dyDescent="0.35"/>
    <row r="7386" x14ac:dyDescent="0.35"/>
    <row r="7387" x14ac:dyDescent="0.35"/>
    <row r="7388" x14ac:dyDescent="0.35"/>
    <row r="7389" x14ac:dyDescent="0.35"/>
    <row r="7390" x14ac:dyDescent="0.35"/>
    <row r="7391" x14ac:dyDescent="0.35"/>
    <row r="7392" x14ac:dyDescent="0.35"/>
    <row r="7393" x14ac:dyDescent="0.35"/>
    <row r="7394" x14ac:dyDescent="0.35"/>
    <row r="7395" x14ac:dyDescent="0.35"/>
    <row r="7396" x14ac:dyDescent="0.35"/>
    <row r="7397" x14ac:dyDescent="0.35"/>
    <row r="7398" x14ac:dyDescent="0.35"/>
    <row r="7399" x14ac:dyDescent="0.35"/>
    <row r="7400" x14ac:dyDescent="0.35"/>
    <row r="7401" x14ac:dyDescent="0.35"/>
    <row r="7402" x14ac:dyDescent="0.35"/>
    <row r="7403" x14ac:dyDescent="0.35"/>
    <row r="7404" x14ac:dyDescent="0.35"/>
    <row r="7405" x14ac:dyDescent="0.35"/>
    <row r="7406" x14ac:dyDescent="0.35"/>
    <row r="7407" x14ac:dyDescent="0.35"/>
    <row r="7408" x14ac:dyDescent="0.35"/>
    <row r="7409" x14ac:dyDescent="0.35"/>
    <row r="7410" x14ac:dyDescent="0.35"/>
    <row r="7411" x14ac:dyDescent="0.35"/>
    <row r="7412" x14ac:dyDescent="0.35"/>
    <row r="7413" x14ac:dyDescent="0.35"/>
    <row r="7414" x14ac:dyDescent="0.35"/>
    <row r="7415" x14ac:dyDescent="0.35"/>
    <row r="7416" x14ac:dyDescent="0.35"/>
    <row r="7417" x14ac:dyDescent="0.35"/>
    <row r="7418" x14ac:dyDescent="0.35"/>
    <row r="7419" x14ac:dyDescent="0.35"/>
    <row r="7420" x14ac:dyDescent="0.35"/>
    <row r="7421" x14ac:dyDescent="0.35"/>
    <row r="7422" x14ac:dyDescent="0.35"/>
    <row r="7423" x14ac:dyDescent="0.35"/>
    <row r="7424" x14ac:dyDescent="0.35"/>
    <row r="7425" x14ac:dyDescent="0.35"/>
    <row r="7426" x14ac:dyDescent="0.35"/>
    <row r="7427" x14ac:dyDescent="0.35"/>
    <row r="7428" x14ac:dyDescent="0.35"/>
    <row r="7429" x14ac:dyDescent="0.35"/>
    <row r="7430" x14ac:dyDescent="0.35"/>
    <row r="7431" x14ac:dyDescent="0.35"/>
    <row r="7432" x14ac:dyDescent="0.35"/>
    <row r="7433" x14ac:dyDescent="0.35"/>
    <row r="7434" x14ac:dyDescent="0.35"/>
    <row r="7435" x14ac:dyDescent="0.35"/>
    <row r="7436" x14ac:dyDescent="0.35"/>
    <row r="7437" x14ac:dyDescent="0.35"/>
    <row r="7438" x14ac:dyDescent="0.35"/>
    <row r="7439" x14ac:dyDescent="0.35"/>
    <row r="7440" x14ac:dyDescent="0.35"/>
    <row r="7441" x14ac:dyDescent="0.35"/>
    <row r="7442" x14ac:dyDescent="0.35"/>
    <row r="7443" x14ac:dyDescent="0.35"/>
    <row r="7444" x14ac:dyDescent="0.35"/>
    <row r="7445" x14ac:dyDescent="0.35"/>
    <row r="7446" x14ac:dyDescent="0.35"/>
    <row r="7447" x14ac:dyDescent="0.35"/>
    <row r="7448" x14ac:dyDescent="0.35"/>
    <row r="7449" x14ac:dyDescent="0.35"/>
    <row r="7450" x14ac:dyDescent="0.35"/>
    <row r="7451" x14ac:dyDescent="0.35"/>
    <row r="7452" x14ac:dyDescent="0.35"/>
    <row r="7453" x14ac:dyDescent="0.35"/>
    <row r="7454" x14ac:dyDescent="0.35"/>
    <row r="7455" x14ac:dyDescent="0.35"/>
    <row r="7456" x14ac:dyDescent="0.35"/>
    <row r="7457" x14ac:dyDescent="0.35"/>
    <row r="7458" x14ac:dyDescent="0.35"/>
    <row r="7459" x14ac:dyDescent="0.35"/>
    <row r="7460" x14ac:dyDescent="0.35"/>
    <row r="7461" x14ac:dyDescent="0.35"/>
    <row r="7462" x14ac:dyDescent="0.35"/>
    <row r="7463" x14ac:dyDescent="0.35"/>
    <row r="7464" x14ac:dyDescent="0.35"/>
    <row r="7465" x14ac:dyDescent="0.35"/>
    <row r="7466" x14ac:dyDescent="0.35"/>
    <row r="7467" x14ac:dyDescent="0.35"/>
    <row r="7468" x14ac:dyDescent="0.35"/>
    <row r="7469" x14ac:dyDescent="0.35"/>
    <row r="7470" x14ac:dyDescent="0.35"/>
    <row r="7471" x14ac:dyDescent="0.35"/>
    <row r="7472" x14ac:dyDescent="0.35"/>
    <row r="7473" x14ac:dyDescent="0.35"/>
    <row r="7474" x14ac:dyDescent="0.35"/>
    <row r="7475" x14ac:dyDescent="0.35"/>
    <row r="7476" x14ac:dyDescent="0.35"/>
    <row r="7477" x14ac:dyDescent="0.35"/>
    <row r="7478" x14ac:dyDescent="0.35"/>
    <row r="7479" x14ac:dyDescent="0.35"/>
    <row r="7480" x14ac:dyDescent="0.35"/>
    <row r="7481" x14ac:dyDescent="0.35"/>
    <row r="7482" x14ac:dyDescent="0.35"/>
    <row r="7483" x14ac:dyDescent="0.35"/>
    <row r="7484" x14ac:dyDescent="0.35"/>
    <row r="7485" x14ac:dyDescent="0.35"/>
    <row r="7486" x14ac:dyDescent="0.35"/>
    <row r="7487" x14ac:dyDescent="0.35"/>
    <row r="7488" x14ac:dyDescent="0.35"/>
    <row r="7489" x14ac:dyDescent="0.35"/>
    <row r="7490" x14ac:dyDescent="0.35"/>
    <row r="7491" x14ac:dyDescent="0.35"/>
    <row r="7492" x14ac:dyDescent="0.35"/>
    <row r="7493" x14ac:dyDescent="0.35"/>
    <row r="7494" x14ac:dyDescent="0.35"/>
    <row r="7495" x14ac:dyDescent="0.35"/>
    <row r="7496" x14ac:dyDescent="0.35"/>
    <row r="7497" x14ac:dyDescent="0.35"/>
    <row r="7498" x14ac:dyDescent="0.35"/>
    <row r="7499" x14ac:dyDescent="0.35"/>
    <row r="7500" x14ac:dyDescent="0.35"/>
    <row r="7501" x14ac:dyDescent="0.35"/>
    <row r="7502" x14ac:dyDescent="0.35"/>
    <row r="7503" x14ac:dyDescent="0.35"/>
    <row r="7504" x14ac:dyDescent="0.35"/>
    <row r="7505" x14ac:dyDescent="0.35"/>
    <row r="7506" x14ac:dyDescent="0.35"/>
    <row r="7507" x14ac:dyDescent="0.35"/>
    <row r="7508" x14ac:dyDescent="0.35"/>
    <row r="7509" x14ac:dyDescent="0.35"/>
    <row r="7510" x14ac:dyDescent="0.35"/>
    <row r="7511" x14ac:dyDescent="0.35"/>
    <row r="7512" x14ac:dyDescent="0.35"/>
    <row r="7513" x14ac:dyDescent="0.35"/>
    <row r="7514" x14ac:dyDescent="0.35"/>
    <row r="7515" x14ac:dyDescent="0.35"/>
    <row r="7516" x14ac:dyDescent="0.35"/>
    <row r="7517" x14ac:dyDescent="0.35"/>
    <row r="7518" x14ac:dyDescent="0.35"/>
    <row r="7519" x14ac:dyDescent="0.35"/>
    <row r="7520" x14ac:dyDescent="0.35"/>
    <row r="7521" x14ac:dyDescent="0.35"/>
    <row r="7522" x14ac:dyDescent="0.35"/>
    <row r="7523" x14ac:dyDescent="0.35"/>
    <row r="7524" x14ac:dyDescent="0.35"/>
    <row r="7525" x14ac:dyDescent="0.35"/>
    <row r="7526" x14ac:dyDescent="0.35"/>
    <row r="7527" x14ac:dyDescent="0.35"/>
    <row r="7528" x14ac:dyDescent="0.35"/>
    <row r="7529" x14ac:dyDescent="0.35"/>
    <row r="7530" x14ac:dyDescent="0.35"/>
    <row r="7531" x14ac:dyDescent="0.35"/>
    <row r="7532" x14ac:dyDescent="0.35"/>
    <row r="7533" x14ac:dyDescent="0.35"/>
    <row r="7534" x14ac:dyDescent="0.35"/>
    <row r="7535" x14ac:dyDescent="0.35"/>
    <row r="7536" x14ac:dyDescent="0.35"/>
    <row r="7537" x14ac:dyDescent="0.35"/>
    <row r="7538" x14ac:dyDescent="0.35"/>
    <row r="7539" x14ac:dyDescent="0.35"/>
    <row r="7540" x14ac:dyDescent="0.35"/>
    <row r="7541" x14ac:dyDescent="0.35"/>
    <row r="7542" x14ac:dyDescent="0.35"/>
    <row r="7543" x14ac:dyDescent="0.35"/>
    <row r="7544" x14ac:dyDescent="0.35"/>
    <row r="7545" x14ac:dyDescent="0.35"/>
    <row r="7546" x14ac:dyDescent="0.35"/>
    <row r="7547" x14ac:dyDescent="0.35"/>
    <row r="7548" x14ac:dyDescent="0.35"/>
    <row r="7549" x14ac:dyDescent="0.35"/>
    <row r="7550" x14ac:dyDescent="0.35"/>
    <row r="7551" x14ac:dyDescent="0.35"/>
    <row r="7552" x14ac:dyDescent="0.35"/>
    <row r="7553" x14ac:dyDescent="0.35"/>
    <row r="7554" x14ac:dyDescent="0.35"/>
    <row r="7555" x14ac:dyDescent="0.35"/>
    <row r="7556" x14ac:dyDescent="0.35"/>
    <row r="7557" x14ac:dyDescent="0.35"/>
    <row r="7558" x14ac:dyDescent="0.35"/>
    <row r="7559" x14ac:dyDescent="0.35"/>
    <row r="7560" x14ac:dyDescent="0.35"/>
    <row r="7561" x14ac:dyDescent="0.35"/>
    <row r="7562" x14ac:dyDescent="0.35"/>
    <row r="7563" x14ac:dyDescent="0.35"/>
    <row r="7564" x14ac:dyDescent="0.35"/>
    <row r="7565" x14ac:dyDescent="0.35"/>
    <row r="7566" x14ac:dyDescent="0.35"/>
    <row r="7567" x14ac:dyDescent="0.35"/>
    <row r="7568" x14ac:dyDescent="0.35"/>
    <row r="7569" x14ac:dyDescent="0.35"/>
    <row r="7570" x14ac:dyDescent="0.35"/>
    <row r="7571" x14ac:dyDescent="0.35"/>
    <row r="7572" x14ac:dyDescent="0.35"/>
    <row r="7573" x14ac:dyDescent="0.35"/>
    <row r="7574" x14ac:dyDescent="0.35"/>
    <row r="7575" x14ac:dyDescent="0.35"/>
    <row r="7576" x14ac:dyDescent="0.35"/>
    <row r="7577" x14ac:dyDescent="0.35"/>
    <row r="7578" x14ac:dyDescent="0.35"/>
    <row r="7579" x14ac:dyDescent="0.35"/>
    <row r="7580" x14ac:dyDescent="0.35"/>
    <row r="7581" x14ac:dyDescent="0.35"/>
    <row r="7582" x14ac:dyDescent="0.35"/>
    <row r="7583" x14ac:dyDescent="0.35"/>
    <row r="7584" x14ac:dyDescent="0.35"/>
    <row r="7585" x14ac:dyDescent="0.35"/>
    <row r="7586" x14ac:dyDescent="0.35"/>
    <row r="7587" x14ac:dyDescent="0.35"/>
    <row r="7588" x14ac:dyDescent="0.35"/>
    <row r="7589" x14ac:dyDescent="0.35"/>
    <row r="7590" x14ac:dyDescent="0.35"/>
    <row r="7591" x14ac:dyDescent="0.35"/>
    <row r="7592" x14ac:dyDescent="0.35"/>
    <row r="7593" x14ac:dyDescent="0.35"/>
    <row r="7594" x14ac:dyDescent="0.35"/>
    <row r="7595" x14ac:dyDescent="0.35"/>
    <row r="7596" x14ac:dyDescent="0.35"/>
    <row r="7597" x14ac:dyDescent="0.35"/>
    <row r="7598" x14ac:dyDescent="0.35"/>
    <row r="7599" x14ac:dyDescent="0.35"/>
    <row r="7600" x14ac:dyDescent="0.35"/>
    <row r="7601" x14ac:dyDescent="0.35"/>
    <row r="7602" x14ac:dyDescent="0.35"/>
    <row r="7603" x14ac:dyDescent="0.35"/>
    <row r="7604" x14ac:dyDescent="0.35"/>
    <row r="7605" x14ac:dyDescent="0.35"/>
    <row r="7606" x14ac:dyDescent="0.35"/>
    <row r="7607" x14ac:dyDescent="0.35"/>
    <row r="7608" x14ac:dyDescent="0.35"/>
    <row r="7609" x14ac:dyDescent="0.35"/>
    <row r="7610" x14ac:dyDescent="0.35"/>
    <row r="7611" x14ac:dyDescent="0.35"/>
    <row r="7612" x14ac:dyDescent="0.35"/>
    <row r="7613" x14ac:dyDescent="0.35"/>
    <row r="7614" x14ac:dyDescent="0.35"/>
    <row r="7615" x14ac:dyDescent="0.35"/>
    <row r="7616" x14ac:dyDescent="0.35"/>
    <row r="7617" x14ac:dyDescent="0.35"/>
    <row r="7618" x14ac:dyDescent="0.35"/>
    <row r="7619" x14ac:dyDescent="0.35"/>
    <row r="7620" x14ac:dyDescent="0.35"/>
    <row r="7621" x14ac:dyDescent="0.35"/>
    <row r="7622" x14ac:dyDescent="0.35"/>
    <row r="7623" x14ac:dyDescent="0.35"/>
    <row r="7624" x14ac:dyDescent="0.35"/>
    <row r="7625" x14ac:dyDescent="0.35"/>
    <row r="7626" x14ac:dyDescent="0.35"/>
    <row r="7627" x14ac:dyDescent="0.35"/>
    <row r="7628" x14ac:dyDescent="0.35"/>
    <row r="7629" x14ac:dyDescent="0.35"/>
    <row r="7630" x14ac:dyDescent="0.35"/>
    <row r="7631" x14ac:dyDescent="0.35"/>
    <row r="7632" x14ac:dyDescent="0.35"/>
    <row r="7633" x14ac:dyDescent="0.35"/>
    <row r="7634" x14ac:dyDescent="0.35"/>
    <row r="7635" x14ac:dyDescent="0.35"/>
    <row r="7636" x14ac:dyDescent="0.35"/>
    <row r="7637" x14ac:dyDescent="0.35"/>
    <row r="7638" x14ac:dyDescent="0.35"/>
    <row r="7639" x14ac:dyDescent="0.35"/>
    <row r="7640" x14ac:dyDescent="0.35"/>
    <row r="7641" x14ac:dyDescent="0.35"/>
    <row r="7642" x14ac:dyDescent="0.35"/>
    <row r="7643" x14ac:dyDescent="0.35"/>
    <row r="7644" x14ac:dyDescent="0.35"/>
    <row r="7645" x14ac:dyDescent="0.35"/>
    <row r="7646" x14ac:dyDescent="0.35"/>
    <row r="7647" x14ac:dyDescent="0.35"/>
    <row r="7648" x14ac:dyDescent="0.35"/>
    <row r="7649" x14ac:dyDescent="0.35"/>
    <row r="7650" x14ac:dyDescent="0.35"/>
    <row r="7651" x14ac:dyDescent="0.35"/>
    <row r="7652" x14ac:dyDescent="0.35"/>
    <row r="7653" x14ac:dyDescent="0.35"/>
    <row r="7654" x14ac:dyDescent="0.35"/>
    <row r="7655" x14ac:dyDescent="0.35"/>
    <row r="7656" x14ac:dyDescent="0.35"/>
    <row r="7657" x14ac:dyDescent="0.35"/>
    <row r="7658" x14ac:dyDescent="0.35"/>
    <row r="7659" x14ac:dyDescent="0.35"/>
    <row r="7660" x14ac:dyDescent="0.35"/>
    <row r="7661" x14ac:dyDescent="0.35"/>
    <row r="7662" x14ac:dyDescent="0.35"/>
    <row r="7663" x14ac:dyDescent="0.35"/>
    <row r="7664" x14ac:dyDescent="0.35"/>
    <row r="7665" x14ac:dyDescent="0.35"/>
    <row r="7666" x14ac:dyDescent="0.35"/>
    <row r="7667" x14ac:dyDescent="0.35"/>
    <row r="7668" x14ac:dyDescent="0.35"/>
    <row r="7669" x14ac:dyDescent="0.35"/>
    <row r="7670" x14ac:dyDescent="0.35"/>
    <row r="7671" x14ac:dyDescent="0.35"/>
    <row r="7672" x14ac:dyDescent="0.35"/>
    <row r="7673" x14ac:dyDescent="0.35"/>
    <row r="7674" x14ac:dyDescent="0.35"/>
    <row r="7675" x14ac:dyDescent="0.35"/>
    <row r="7676" x14ac:dyDescent="0.35"/>
    <row r="7677" x14ac:dyDescent="0.35"/>
    <row r="7678" x14ac:dyDescent="0.35"/>
    <row r="7679" x14ac:dyDescent="0.35"/>
    <row r="7680" x14ac:dyDescent="0.35"/>
    <row r="7681" x14ac:dyDescent="0.35"/>
    <row r="7682" x14ac:dyDescent="0.35"/>
    <row r="7683" x14ac:dyDescent="0.35"/>
    <row r="7684" x14ac:dyDescent="0.35"/>
    <row r="7685" x14ac:dyDescent="0.35"/>
    <row r="7686" x14ac:dyDescent="0.35"/>
    <row r="7687" x14ac:dyDescent="0.35"/>
    <row r="7688" x14ac:dyDescent="0.35"/>
    <row r="7689" x14ac:dyDescent="0.35"/>
    <row r="7690" x14ac:dyDescent="0.35"/>
    <row r="7691" x14ac:dyDescent="0.35"/>
    <row r="7692" x14ac:dyDescent="0.35"/>
    <row r="7693" x14ac:dyDescent="0.35"/>
    <row r="7694" x14ac:dyDescent="0.35"/>
    <row r="7695" x14ac:dyDescent="0.35"/>
    <row r="7696" x14ac:dyDescent="0.35"/>
    <row r="7697" x14ac:dyDescent="0.35"/>
    <row r="7698" x14ac:dyDescent="0.35"/>
    <row r="7699" x14ac:dyDescent="0.35"/>
    <row r="7700" x14ac:dyDescent="0.35"/>
    <row r="7701" x14ac:dyDescent="0.35"/>
    <row r="7702" x14ac:dyDescent="0.35"/>
    <row r="7703" x14ac:dyDescent="0.35"/>
    <row r="7704" x14ac:dyDescent="0.35"/>
    <row r="7705" x14ac:dyDescent="0.35"/>
    <row r="7706" x14ac:dyDescent="0.35"/>
    <row r="7707" x14ac:dyDescent="0.35"/>
    <row r="7708" x14ac:dyDescent="0.35"/>
    <row r="7709" x14ac:dyDescent="0.35"/>
    <row r="7710" x14ac:dyDescent="0.35"/>
    <row r="7711" x14ac:dyDescent="0.35"/>
    <row r="7712" x14ac:dyDescent="0.35"/>
    <row r="7713" x14ac:dyDescent="0.35"/>
    <row r="7714" x14ac:dyDescent="0.35"/>
    <row r="7715" x14ac:dyDescent="0.35"/>
    <row r="7716" x14ac:dyDescent="0.35"/>
    <row r="7717" x14ac:dyDescent="0.35"/>
    <row r="7718" x14ac:dyDescent="0.35"/>
    <row r="7719" x14ac:dyDescent="0.35"/>
    <row r="7720" x14ac:dyDescent="0.35"/>
    <row r="7721" x14ac:dyDescent="0.35"/>
    <row r="7722" x14ac:dyDescent="0.35"/>
    <row r="7723" x14ac:dyDescent="0.35"/>
    <row r="7724" x14ac:dyDescent="0.35"/>
    <row r="7725" x14ac:dyDescent="0.35"/>
    <row r="7726" x14ac:dyDescent="0.35"/>
    <row r="7727" x14ac:dyDescent="0.35"/>
    <row r="7728" x14ac:dyDescent="0.35"/>
    <row r="7729" x14ac:dyDescent="0.35"/>
    <row r="7730" x14ac:dyDescent="0.35"/>
    <row r="7731" x14ac:dyDescent="0.35"/>
    <row r="7732" x14ac:dyDescent="0.35"/>
    <row r="7733" x14ac:dyDescent="0.35"/>
    <row r="7734" x14ac:dyDescent="0.35"/>
    <row r="7735" x14ac:dyDescent="0.35"/>
    <row r="7736" x14ac:dyDescent="0.35"/>
    <row r="7737" x14ac:dyDescent="0.35"/>
    <row r="7738" x14ac:dyDescent="0.35"/>
    <row r="7739" x14ac:dyDescent="0.35"/>
    <row r="7740" x14ac:dyDescent="0.35"/>
    <row r="7741" x14ac:dyDescent="0.35"/>
    <row r="7742" x14ac:dyDescent="0.35"/>
    <row r="7743" x14ac:dyDescent="0.35"/>
    <row r="7744" x14ac:dyDescent="0.35"/>
    <row r="7745" x14ac:dyDescent="0.35"/>
    <row r="7746" x14ac:dyDescent="0.35"/>
    <row r="7747" x14ac:dyDescent="0.35"/>
    <row r="7748" x14ac:dyDescent="0.35"/>
    <row r="7749" x14ac:dyDescent="0.35"/>
    <row r="7750" x14ac:dyDescent="0.35"/>
    <row r="7751" x14ac:dyDescent="0.35"/>
    <row r="7752" x14ac:dyDescent="0.35"/>
    <row r="7753" x14ac:dyDescent="0.35"/>
    <row r="7754" x14ac:dyDescent="0.35"/>
    <row r="7755" x14ac:dyDescent="0.35"/>
    <row r="7756" x14ac:dyDescent="0.35"/>
    <row r="7757" x14ac:dyDescent="0.35"/>
    <row r="7758" x14ac:dyDescent="0.35"/>
    <row r="7759" x14ac:dyDescent="0.35"/>
    <row r="7760" x14ac:dyDescent="0.35"/>
    <row r="7761" x14ac:dyDescent="0.35"/>
    <row r="7762" x14ac:dyDescent="0.35"/>
    <row r="7763" x14ac:dyDescent="0.35"/>
    <row r="7764" x14ac:dyDescent="0.35"/>
    <row r="7765" x14ac:dyDescent="0.35"/>
    <row r="7766" x14ac:dyDescent="0.35"/>
    <row r="7767" x14ac:dyDescent="0.35"/>
    <row r="7768" x14ac:dyDescent="0.35"/>
    <row r="7769" x14ac:dyDescent="0.35"/>
    <row r="7770" x14ac:dyDescent="0.35"/>
    <row r="7771" x14ac:dyDescent="0.35"/>
    <row r="7772" x14ac:dyDescent="0.35"/>
    <row r="7773" x14ac:dyDescent="0.35"/>
    <row r="7774" x14ac:dyDescent="0.35"/>
    <row r="7775" x14ac:dyDescent="0.35"/>
    <row r="7776" x14ac:dyDescent="0.35"/>
    <row r="7777" x14ac:dyDescent="0.35"/>
    <row r="7778" x14ac:dyDescent="0.35"/>
    <row r="7779" x14ac:dyDescent="0.35"/>
    <row r="7780" x14ac:dyDescent="0.35"/>
    <row r="7781" x14ac:dyDescent="0.35"/>
    <row r="7782" x14ac:dyDescent="0.35"/>
    <row r="7783" x14ac:dyDescent="0.35"/>
    <row r="7784" x14ac:dyDescent="0.35"/>
    <row r="7785" x14ac:dyDescent="0.35"/>
    <row r="7786" x14ac:dyDescent="0.35"/>
    <row r="7787" x14ac:dyDescent="0.35"/>
    <row r="7788" x14ac:dyDescent="0.35"/>
    <row r="7789" x14ac:dyDescent="0.35"/>
    <row r="7790" x14ac:dyDescent="0.35"/>
    <row r="7791" x14ac:dyDescent="0.35"/>
    <row r="7792" x14ac:dyDescent="0.35"/>
    <row r="7793" x14ac:dyDescent="0.35"/>
    <row r="7794" x14ac:dyDescent="0.35"/>
    <row r="7795" x14ac:dyDescent="0.35"/>
    <row r="7796" x14ac:dyDescent="0.35"/>
    <row r="7797" x14ac:dyDescent="0.35"/>
    <row r="7798" x14ac:dyDescent="0.35"/>
    <row r="7799" x14ac:dyDescent="0.35"/>
    <row r="7800" x14ac:dyDescent="0.35"/>
    <row r="7801" x14ac:dyDescent="0.35"/>
    <row r="7802" x14ac:dyDescent="0.35"/>
    <row r="7803" x14ac:dyDescent="0.35"/>
    <row r="7804" x14ac:dyDescent="0.35"/>
    <row r="7805" x14ac:dyDescent="0.35"/>
    <row r="7806" x14ac:dyDescent="0.35"/>
    <row r="7807" x14ac:dyDescent="0.35"/>
    <row r="7808" x14ac:dyDescent="0.35"/>
    <row r="7809" x14ac:dyDescent="0.35"/>
    <row r="7810" x14ac:dyDescent="0.35"/>
    <row r="7811" x14ac:dyDescent="0.35"/>
    <row r="7812" x14ac:dyDescent="0.35"/>
    <row r="7813" x14ac:dyDescent="0.35"/>
    <row r="7814" x14ac:dyDescent="0.35"/>
    <row r="7815" x14ac:dyDescent="0.35"/>
    <row r="7816" x14ac:dyDescent="0.35"/>
    <row r="7817" x14ac:dyDescent="0.35"/>
    <row r="7818" x14ac:dyDescent="0.35"/>
    <row r="7819" x14ac:dyDescent="0.35"/>
    <row r="7820" x14ac:dyDescent="0.35"/>
    <row r="7821" x14ac:dyDescent="0.35"/>
    <row r="7822" x14ac:dyDescent="0.35"/>
    <row r="7823" x14ac:dyDescent="0.35"/>
    <row r="7824" x14ac:dyDescent="0.35"/>
    <row r="7825" x14ac:dyDescent="0.35"/>
    <row r="7826" x14ac:dyDescent="0.35"/>
    <row r="7827" x14ac:dyDescent="0.35"/>
    <row r="7828" x14ac:dyDescent="0.35"/>
    <row r="7829" x14ac:dyDescent="0.35"/>
    <row r="7830" x14ac:dyDescent="0.35"/>
    <row r="7831" x14ac:dyDescent="0.35"/>
    <row r="7832" x14ac:dyDescent="0.35"/>
    <row r="7833" x14ac:dyDescent="0.35"/>
    <row r="7834" x14ac:dyDescent="0.35"/>
    <row r="7835" x14ac:dyDescent="0.35"/>
    <row r="7836" x14ac:dyDescent="0.35"/>
    <row r="7837" x14ac:dyDescent="0.35"/>
    <row r="7838" x14ac:dyDescent="0.35"/>
    <row r="7839" x14ac:dyDescent="0.35"/>
    <row r="7840" x14ac:dyDescent="0.35"/>
    <row r="7841" x14ac:dyDescent="0.35"/>
    <row r="7842" x14ac:dyDescent="0.35"/>
    <row r="7843" x14ac:dyDescent="0.35"/>
    <row r="7844" x14ac:dyDescent="0.35"/>
    <row r="7845" x14ac:dyDescent="0.35"/>
    <row r="7846" x14ac:dyDescent="0.35"/>
    <row r="7847" x14ac:dyDescent="0.35"/>
    <row r="7848" x14ac:dyDescent="0.35"/>
    <row r="7849" x14ac:dyDescent="0.35"/>
    <row r="7850" x14ac:dyDescent="0.35"/>
    <row r="7851" x14ac:dyDescent="0.35"/>
    <row r="7852" x14ac:dyDescent="0.35"/>
    <row r="7853" x14ac:dyDescent="0.35"/>
    <row r="7854" x14ac:dyDescent="0.35"/>
    <row r="7855" x14ac:dyDescent="0.35"/>
    <row r="7856" x14ac:dyDescent="0.35"/>
    <row r="7857" x14ac:dyDescent="0.35"/>
    <row r="7858" x14ac:dyDescent="0.35"/>
    <row r="7859" x14ac:dyDescent="0.35"/>
    <row r="7860" x14ac:dyDescent="0.35"/>
    <row r="7861" x14ac:dyDescent="0.35"/>
    <row r="7862" x14ac:dyDescent="0.35"/>
    <row r="7863" x14ac:dyDescent="0.35"/>
    <row r="7864" x14ac:dyDescent="0.35"/>
    <row r="7865" x14ac:dyDescent="0.35"/>
    <row r="7866" x14ac:dyDescent="0.35"/>
    <row r="7867" x14ac:dyDescent="0.35"/>
    <row r="7868" x14ac:dyDescent="0.35"/>
    <row r="7869" x14ac:dyDescent="0.35"/>
    <row r="7870" x14ac:dyDescent="0.35"/>
    <row r="7871" x14ac:dyDescent="0.35"/>
    <row r="7872" x14ac:dyDescent="0.35"/>
    <row r="7873" x14ac:dyDescent="0.35"/>
    <row r="7874" x14ac:dyDescent="0.35"/>
    <row r="7875" x14ac:dyDescent="0.35"/>
    <row r="7876" x14ac:dyDescent="0.35"/>
    <row r="7877" x14ac:dyDescent="0.35"/>
    <row r="7878" x14ac:dyDescent="0.35"/>
    <row r="7879" x14ac:dyDescent="0.35"/>
    <row r="7880" x14ac:dyDescent="0.35"/>
    <row r="7881" x14ac:dyDescent="0.35"/>
    <row r="7882" x14ac:dyDescent="0.35"/>
    <row r="7883" x14ac:dyDescent="0.35"/>
    <row r="7884" x14ac:dyDescent="0.35"/>
    <row r="7885" x14ac:dyDescent="0.35"/>
    <row r="7886" x14ac:dyDescent="0.35"/>
    <row r="7887" x14ac:dyDescent="0.35"/>
    <row r="7888" x14ac:dyDescent="0.35"/>
    <row r="7889" x14ac:dyDescent="0.35"/>
    <row r="7890" x14ac:dyDescent="0.35"/>
    <row r="7891" x14ac:dyDescent="0.35"/>
    <row r="7892" x14ac:dyDescent="0.35"/>
    <row r="7893" x14ac:dyDescent="0.35"/>
    <row r="7894" x14ac:dyDescent="0.35"/>
    <row r="7895" x14ac:dyDescent="0.35"/>
    <row r="7896" x14ac:dyDescent="0.35"/>
    <row r="7897" x14ac:dyDescent="0.35"/>
    <row r="7898" x14ac:dyDescent="0.35"/>
    <row r="7899" x14ac:dyDescent="0.35"/>
    <row r="7900" x14ac:dyDescent="0.35"/>
    <row r="7901" x14ac:dyDescent="0.35"/>
    <row r="7902" x14ac:dyDescent="0.35"/>
    <row r="7903" x14ac:dyDescent="0.35"/>
    <row r="7904" x14ac:dyDescent="0.35"/>
    <row r="7905" x14ac:dyDescent="0.35"/>
    <row r="7906" x14ac:dyDescent="0.35"/>
    <row r="7907" x14ac:dyDescent="0.35"/>
    <row r="7908" x14ac:dyDescent="0.35"/>
    <row r="7909" x14ac:dyDescent="0.35"/>
    <row r="7910" x14ac:dyDescent="0.35"/>
    <row r="7911" x14ac:dyDescent="0.35"/>
    <row r="7912" x14ac:dyDescent="0.35"/>
    <row r="7913" x14ac:dyDescent="0.35"/>
    <row r="7914" x14ac:dyDescent="0.35"/>
    <row r="7915" x14ac:dyDescent="0.35"/>
    <row r="7916" x14ac:dyDescent="0.35"/>
    <row r="7917" x14ac:dyDescent="0.35"/>
    <row r="7918" x14ac:dyDescent="0.35"/>
    <row r="7919" x14ac:dyDescent="0.35"/>
    <row r="7920" x14ac:dyDescent="0.35"/>
    <row r="7921" x14ac:dyDescent="0.35"/>
    <row r="7922" x14ac:dyDescent="0.35"/>
    <row r="7923" x14ac:dyDescent="0.35"/>
    <row r="7924" x14ac:dyDescent="0.35"/>
    <row r="7925" x14ac:dyDescent="0.35"/>
    <row r="7926" x14ac:dyDescent="0.35"/>
    <row r="7927" x14ac:dyDescent="0.35"/>
    <row r="7928" x14ac:dyDescent="0.35"/>
    <row r="7929" x14ac:dyDescent="0.35"/>
    <row r="7930" x14ac:dyDescent="0.35"/>
    <row r="7931" x14ac:dyDescent="0.35"/>
    <row r="7932" x14ac:dyDescent="0.35"/>
    <row r="7933" x14ac:dyDescent="0.35"/>
    <row r="7934" x14ac:dyDescent="0.35"/>
    <row r="7935" x14ac:dyDescent="0.35"/>
    <row r="7936" x14ac:dyDescent="0.35"/>
    <row r="7937" x14ac:dyDescent="0.35"/>
    <row r="7938" x14ac:dyDescent="0.35"/>
    <row r="7939" x14ac:dyDescent="0.35"/>
    <row r="7940" x14ac:dyDescent="0.35"/>
    <row r="7941" x14ac:dyDescent="0.35"/>
    <row r="7942" x14ac:dyDescent="0.35"/>
    <row r="7943" x14ac:dyDescent="0.35"/>
    <row r="7944" x14ac:dyDescent="0.35"/>
    <row r="7945" x14ac:dyDescent="0.35"/>
    <row r="7946" x14ac:dyDescent="0.35"/>
    <row r="7947" x14ac:dyDescent="0.35"/>
    <row r="7948" x14ac:dyDescent="0.35"/>
    <row r="7949" x14ac:dyDescent="0.35"/>
    <row r="7950" x14ac:dyDescent="0.35"/>
    <row r="7951" x14ac:dyDescent="0.35"/>
    <row r="7952" x14ac:dyDescent="0.35"/>
    <row r="7953" x14ac:dyDescent="0.35"/>
    <row r="7954" x14ac:dyDescent="0.35"/>
    <row r="7955" x14ac:dyDescent="0.35"/>
    <row r="7956" x14ac:dyDescent="0.35"/>
    <row r="7957" x14ac:dyDescent="0.35"/>
    <row r="7958" x14ac:dyDescent="0.35"/>
    <row r="7959" x14ac:dyDescent="0.35"/>
    <row r="7960" x14ac:dyDescent="0.35"/>
    <row r="7961" x14ac:dyDescent="0.35"/>
    <row r="7962" x14ac:dyDescent="0.35"/>
    <row r="7963" x14ac:dyDescent="0.35"/>
    <row r="7964" x14ac:dyDescent="0.35"/>
    <row r="7965" x14ac:dyDescent="0.35"/>
    <row r="7966" x14ac:dyDescent="0.35"/>
    <row r="7967" x14ac:dyDescent="0.35"/>
    <row r="7968" x14ac:dyDescent="0.35"/>
    <row r="7969" x14ac:dyDescent="0.35"/>
    <row r="7970" x14ac:dyDescent="0.35"/>
    <row r="7971" x14ac:dyDescent="0.35"/>
    <row r="7972" x14ac:dyDescent="0.35"/>
    <row r="7973" x14ac:dyDescent="0.35"/>
    <row r="7974" x14ac:dyDescent="0.35"/>
    <row r="7975" x14ac:dyDescent="0.35"/>
    <row r="7976" x14ac:dyDescent="0.35"/>
    <row r="7977" x14ac:dyDescent="0.35"/>
    <row r="7978" x14ac:dyDescent="0.35"/>
    <row r="7979" x14ac:dyDescent="0.35"/>
    <row r="7980" x14ac:dyDescent="0.35"/>
    <row r="7981" x14ac:dyDescent="0.35"/>
    <row r="7982" x14ac:dyDescent="0.35"/>
    <row r="7983" x14ac:dyDescent="0.35"/>
    <row r="7984" x14ac:dyDescent="0.35"/>
    <row r="7985" x14ac:dyDescent="0.35"/>
    <row r="7986" x14ac:dyDescent="0.35"/>
    <row r="7987" x14ac:dyDescent="0.35"/>
    <row r="7988" x14ac:dyDescent="0.35"/>
    <row r="7989" x14ac:dyDescent="0.35"/>
    <row r="7990" x14ac:dyDescent="0.35"/>
    <row r="7991" x14ac:dyDescent="0.35"/>
    <row r="7992" x14ac:dyDescent="0.35"/>
    <row r="7993" x14ac:dyDescent="0.35"/>
    <row r="7994" x14ac:dyDescent="0.35"/>
    <row r="7995" x14ac:dyDescent="0.35"/>
    <row r="7996" x14ac:dyDescent="0.35"/>
    <row r="7997" x14ac:dyDescent="0.35"/>
    <row r="7998" x14ac:dyDescent="0.35"/>
    <row r="7999" x14ac:dyDescent="0.35"/>
    <row r="8000" x14ac:dyDescent="0.35"/>
    <row r="8001" x14ac:dyDescent="0.35"/>
    <row r="8002" x14ac:dyDescent="0.35"/>
    <row r="8003" x14ac:dyDescent="0.35"/>
    <row r="8004" x14ac:dyDescent="0.35"/>
    <row r="8005" x14ac:dyDescent="0.35"/>
    <row r="8006" x14ac:dyDescent="0.35"/>
    <row r="8007" x14ac:dyDescent="0.35"/>
    <row r="8008" x14ac:dyDescent="0.35"/>
    <row r="8009" x14ac:dyDescent="0.35"/>
    <row r="8010" x14ac:dyDescent="0.35"/>
    <row r="8011" x14ac:dyDescent="0.35"/>
    <row r="8012" x14ac:dyDescent="0.35"/>
    <row r="8013" x14ac:dyDescent="0.35"/>
    <row r="8014" x14ac:dyDescent="0.35"/>
    <row r="8015" x14ac:dyDescent="0.35"/>
    <row r="8016" x14ac:dyDescent="0.35"/>
    <row r="8017" x14ac:dyDescent="0.35"/>
    <row r="8018" x14ac:dyDescent="0.35"/>
    <row r="8019" x14ac:dyDescent="0.35"/>
    <row r="8020" x14ac:dyDescent="0.35"/>
    <row r="8021" x14ac:dyDescent="0.35"/>
    <row r="8022" x14ac:dyDescent="0.35"/>
    <row r="8023" x14ac:dyDescent="0.35"/>
    <row r="8024" x14ac:dyDescent="0.35"/>
    <row r="8025" x14ac:dyDescent="0.35"/>
    <row r="8026" x14ac:dyDescent="0.35"/>
    <row r="8027" x14ac:dyDescent="0.35"/>
    <row r="8028" x14ac:dyDescent="0.35"/>
    <row r="8029" x14ac:dyDescent="0.35"/>
    <row r="8030" x14ac:dyDescent="0.35"/>
    <row r="8031" x14ac:dyDescent="0.35"/>
    <row r="8032" x14ac:dyDescent="0.35"/>
    <row r="8033" x14ac:dyDescent="0.35"/>
    <row r="8034" x14ac:dyDescent="0.35"/>
    <row r="8035" x14ac:dyDescent="0.35"/>
    <row r="8036" x14ac:dyDescent="0.35"/>
    <row r="8037" x14ac:dyDescent="0.35"/>
    <row r="8038" x14ac:dyDescent="0.35"/>
    <row r="8039" x14ac:dyDescent="0.35"/>
    <row r="8040" x14ac:dyDescent="0.35"/>
    <row r="8041" x14ac:dyDescent="0.35"/>
    <row r="8042" x14ac:dyDescent="0.35"/>
    <row r="8043" x14ac:dyDescent="0.35"/>
    <row r="8044" x14ac:dyDescent="0.35"/>
    <row r="8045" x14ac:dyDescent="0.35"/>
    <row r="8046" x14ac:dyDescent="0.35"/>
    <row r="8047" x14ac:dyDescent="0.35"/>
    <row r="8048" x14ac:dyDescent="0.35"/>
    <row r="8049" x14ac:dyDescent="0.35"/>
    <row r="8050" x14ac:dyDescent="0.35"/>
    <row r="8051" x14ac:dyDescent="0.35"/>
    <row r="8052" x14ac:dyDescent="0.35"/>
    <row r="8053" x14ac:dyDescent="0.35"/>
    <row r="8054" x14ac:dyDescent="0.35"/>
    <row r="8055" x14ac:dyDescent="0.35"/>
    <row r="8056" x14ac:dyDescent="0.35"/>
    <row r="8057" x14ac:dyDescent="0.35"/>
    <row r="8058" x14ac:dyDescent="0.35"/>
    <row r="8059" x14ac:dyDescent="0.35"/>
    <row r="8060" x14ac:dyDescent="0.35"/>
    <row r="8061" x14ac:dyDescent="0.35"/>
    <row r="8062" x14ac:dyDescent="0.35"/>
    <row r="8063" x14ac:dyDescent="0.35"/>
    <row r="8064" x14ac:dyDescent="0.35"/>
    <row r="8065" x14ac:dyDescent="0.35"/>
    <row r="8066" x14ac:dyDescent="0.35"/>
    <row r="8067" x14ac:dyDescent="0.35"/>
    <row r="8068" x14ac:dyDescent="0.35"/>
    <row r="8069" x14ac:dyDescent="0.35"/>
    <row r="8070" x14ac:dyDescent="0.35"/>
    <row r="8071" x14ac:dyDescent="0.35"/>
    <row r="8072" x14ac:dyDescent="0.35"/>
    <row r="8073" x14ac:dyDescent="0.35"/>
    <row r="8074" x14ac:dyDescent="0.35"/>
    <row r="8075" x14ac:dyDescent="0.35"/>
    <row r="8076" x14ac:dyDescent="0.35"/>
    <row r="8077" x14ac:dyDescent="0.35"/>
    <row r="8078" x14ac:dyDescent="0.35"/>
    <row r="8079" x14ac:dyDescent="0.35"/>
    <row r="8080" x14ac:dyDescent="0.35"/>
    <row r="8081" x14ac:dyDescent="0.35"/>
    <row r="8082" x14ac:dyDescent="0.35"/>
    <row r="8083" x14ac:dyDescent="0.35"/>
    <row r="8084" x14ac:dyDescent="0.35"/>
    <row r="8085" x14ac:dyDescent="0.35"/>
    <row r="8086" x14ac:dyDescent="0.35"/>
    <row r="8087" x14ac:dyDescent="0.35"/>
    <row r="8088" x14ac:dyDescent="0.35"/>
    <row r="8089" x14ac:dyDescent="0.35"/>
    <row r="8090" x14ac:dyDescent="0.35"/>
    <row r="8091" x14ac:dyDescent="0.35"/>
    <row r="8092" x14ac:dyDescent="0.35"/>
    <row r="8093" x14ac:dyDescent="0.35"/>
    <row r="8094" x14ac:dyDescent="0.35"/>
    <row r="8095" x14ac:dyDescent="0.35"/>
    <row r="8096" x14ac:dyDescent="0.35"/>
    <row r="8097" x14ac:dyDescent="0.35"/>
    <row r="8098" x14ac:dyDescent="0.35"/>
    <row r="8099" x14ac:dyDescent="0.35"/>
    <row r="8100" x14ac:dyDescent="0.35"/>
    <row r="8101" x14ac:dyDescent="0.35"/>
    <row r="8102" x14ac:dyDescent="0.35"/>
    <row r="8103" x14ac:dyDescent="0.35"/>
    <row r="8104" x14ac:dyDescent="0.35"/>
    <row r="8105" x14ac:dyDescent="0.35"/>
    <row r="8106" x14ac:dyDescent="0.35"/>
    <row r="8107" x14ac:dyDescent="0.35"/>
    <row r="8108" x14ac:dyDescent="0.35"/>
    <row r="8109" x14ac:dyDescent="0.35"/>
    <row r="8110" x14ac:dyDescent="0.35"/>
    <row r="8111" x14ac:dyDescent="0.35"/>
    <row r="8112" x14ac:dyDescent="0.35"/>
    <row r="8113" x14ac:dyDescent="0.35"/>
    <row r="8114" x14ac:dyDescent="0.35"/>
    <row r="8115" x14ac:dyDescent="0.35"/>
    <row r="8116" x14ac:dyDescent="0.35"/>
    <row r="8117" x14ac:dyDescent="0.35"/>
    <row r="8118" x14ac:dyDescent="0.35"/>
    <row r="8119" x14ac:dyDescent="0.35"/>
    <row r="8120" x14ac:dyDescent="0.35"/>
    <row r="8121" x14ac:dyDescent="0.35"/>
    <row r="8122" x14ac:dyDescent="0.35"/>
    <row r="8123" x14ac:dyDescent="0.35"/>
    <row r="8124" x14ac:dyDescent="0.35"/>
    <row r="8125" x14ac:dyDescent="0.35"/>
    <row r="8126" x14ac:dyDescent="0.35"/>
    <row r="8127" x14ac:dyDescent="0.35"/>
    <row r="8128" x14ac:dyDescent="0.35"/>
    <row r="8129" x14ac:dyDescent="0.35"/>
    <row r="8130" x14ac:dyDescent="0.35"/>
    <row r="8131" x14ac:dyDescent="0.35"/>
    <row r="8132" x14ac:dyDescent="0.35"/>
    <row r="8133" x14ac:dyDescent="0.35"/>
    <row r="8134" x14ac:dyDescent="0.35"/>
    <row r="8135" x14ac:dyDescent="0.35"/>
    <row r="8136" x14ac:dyDescent="0.35"/>
    <row r="8137" x14ac:dyDescent="0.35"/>
    <row r="8138" x14ac:dyDescent="0.35"/>
    <row r="8139" x14ac:dyDescent="0.35"/>
    <row r="8140" x14ac:dyDescent="0.35"/>
    <row r="8141" x14ac:dyDescent="0.35"/>
    <row r="8142" x14ac:dyDescent="0.35"/>
    <row r="8143" x14ac:dyDescent="0.35"/>
    <row r="8144" x14ac:dyDescent="0.35"/>
    <row r="8145" x14ac:dyDescent="0.35"/>
    <row r="8146" x14ac:dyDescent="0.35"/>
    <row r="8147" x14ac:dyDescent="0.35"/>
    <row r="8148" x14ac:dyDescent="0.35"/>
    <row r="8149" x14ac:dyDescent="0.35"/>
    <row r="8150" x14ac:dyDescent="0.35"/>
    <row r="8151" x14ac:dyDescent="0.35"/>
    <row r="8152" x14ac:dyDescent="0.35"/>
    <row r="8153" x14ac:dyDescent="0.35"/>
    <row r="8154" x14ac:dyDescent="0.35"/>
    <row r="8155" x14ac:dyDescent="0.35"/>
    <row r="8156" x14ac:dyDescent="0.35"/>
    <row r="8157" x14ac:dyDescent="0.35"/>
    <row r="8158" x14ac:dyDescent="0.35"/>
    <row r="8159" x14ac:dyDescent="0.35"/>
    <row r="8160" x14ac:dyDescent="0.35"/>
    <row r="8161" x14ac:dyDescent="0.35"/>
    <row r="8162" x14ac:dyDescent="0.35"/>
    <row r="8163" x14ac:dyDescent="0.35"/>
    <row r="8164" x14ac:dyDescent="0.35"/>
    <row r="8165" x14ac:dyDescent="0.35"/>
    <row r="8166" x14ac:dyDescent="0.35"/>
    <row r="8167" x14ac:dyDescent="0.35"/>
    <row r="8168" x14ac:dyDescent="0.35"/>
    <row r="8169" x14ac:dyDescent="0.35"/>
    <row r="8170" x14ac:dyDescent="0.35"/>
    <row r="8171" x14ac:dyDescent="0.35"/>
    <row r="8172" x14ac:dyDescent="0.35"/>
    <row r="8173" x14ac:dyDescent="0.35"/>
    <row r="8174" x14ac:dyDescent="0.35"/>
    <row r="8175" x14ac:dyDescent="0.35"/>
    <row r="8176" x14ac:dyDescent="0.35"/>
    <row r="8177" x14ac:dyDescent="0.35"/>
    <row r="8178" x14ac:dyDescent="0.35"/>
    <row r="8179" x14ac:dyDescent="0.35"/>
    <row r="8180" x14ac:dyDescent="0.35"/>
    <row r="8181" x14ac:dyDescent="0.35"/>
    <row r="8182" x14ac:dyDescent="0.35"/>
    <row r="8183" x14ac:dyDescent="0.35"/>
    <row r="8184" x14ac:dyDescent="0.35"/>
    <row r="8185" x14ac:dyDescent="0.35"/>
    <row r="8186" x14ac:dyDescent="0.35"/>
    <row r="8187" x14ac:dyDescent="0.35"/>
    <row r="8188" x14ac:dyDescent="0.35"/>
    <row r="8189" x14ac:dyDescent="0.35"/>
    <row r="8190" x14ac:dyDescent="0.35"/>
    <row r="8191" x14ac:dyDescent="0.35"/>
    <row r="8192" x14ac:dyDescent="0.35"/>
    <row r="8193" x14ac:dyDescent="0.35"/>
    <row r="8194" x14ac:dyDescent="0.35"/>
    <row r="8195" x14ac:dyDescent="0.35"/>
    <row r="8196" x14ac:dyDescent="0.35"/>
    <row r="8197" x14ac:dyDescent="0.35"/>
    <row r="8198" x14ac:dyDescent="0.35"/>
    <row r="8199" x14ac:dyDescent="0.35"/>
    <row r="8200" x14ac:dyDescent="0.35"/>
    <row r="8201" x14ac:dyDescent="0.35"/>
    <row r="8202" x14ac:dyDescent="0.35"/>
    <row r="8203" x14ac:dyDescent="0.35"/>
    <row r="8204" x14ac:dyDescent="0.35"/>
    <row r="8205" x14ac:dyDescent="0.35"/>
    <row r="8206" x14ac:dyDescent="0.35"/>
    <row r="8207" x14ac:dyDescent="0.35"/>
    <row r="8208" x14ac:dyDescent="0.35"/>
    <row r="8209" x14ac:dyDescent="0.35"/>
    <row r="8210" x14ac:dyDescent="0.35"/>
    <row r="8211" x14ac:dyDescent="0.35"/>
    <row r="8212" x14ac:dyDescent="0.35"/>
    <row r="8213" x14ac:dyDescent="0.35"/>
    <row r="8214" x14ac:dyDescent="0.35"/>
    <row r="8215" x14ac:dyDescent="0.35"/>
    <row r="8216" x14ac:dyDescent="0.35"/>
    <row r="8217" x14ac:dyDescent="0.35"/>
    <row r="8218" x14ac:dyDescent="0.35"/>
    <row r="8219" x14ac:dyDescent="0.35"/>
    <row r="8220" x14ac:dyDescent="0.35"/>
    <row r="8221" x14ac:dyDescent="0.35"/>
    <row r="8222" x14ac:dyDescent="0.35"/>
    <row r="8223" x14ac:dyDescent="0.35"/>
    <row r="8224" x14ac:dyDescent="0.35"/>
    <row r="8225" x14ac:dyDescent="0.35"/>
    <row r="8226" x14ac:dyDescent="0.35"/>
    <row r="8227" x14ac:dyDescent="0.35"/>
    <row r="8228" x14ac:dyDescent="0.35"/>
    <row r="8229" x14ac:dyDescent="0.35"/>
    <row r="8230" x14ac:dyDescent="0.35"/>
    <row r="8231" x14ac:dyDescent="0.35"/>
    <row r="8232" x14ac:dyDescent="0.35"/>
    <row r="8233" x14ac:dyDescent="0.35"/>
    <row r="8234" x14ac:dyDescent="0.35"/>
    <row r="8235" x14ac:dyDescent="0.35"/>
    <row r="8236" x14ac:dyDescent="0.35"/>
    <row r="8237" x14ac:dyDescent="0.35"/>
    <row r="8238" x14ac:dyDescent="0.35"/>
    <row r="8239" x14ac:dyDescent="0.35"/>
    <row r="8240" x14ac:dyDescent="0.35"/>
    <row r="8241" x14ac:dyDescent="0.35"/>
    <row r="8242" x14ac:dyDescent="0.35"/>
    <row r="8243" x14ac:dyDescent="0.35"/>
    <row r="8244" x14ac:dyDescent="0.35"/>
    <row r="8245" x14ac:dyDescent="0.35"/>
    <row r="8246" x14ac:dyDescent="0.35"/>
    <row r="8247" x14ac:dyDescent="0.35"/>
    <row r="8248" x14ac:dyDescent="0.35"/>
    <row r="8249" x14ac:dyDescent="0.35"/>
    <row r="8250" x14ac:dyDescent="0.35"/>
    <row r="8251" x14ac:dyDescent="0.35"/>
    <row r="8252" x14ac:dyDescent="0.35"/>
    <row r="8253" x14ac:dyDescent="0.35"/>
    <row r="8254" x14ac:dyDescent="0.35"/>
    <row r="8255" x14ac:dyDescent="0.35"/>
    <row r="8256" x14ac:dyDescent="0.35"/>
    <row r="8257" x14ac:dyDescent="0.35"/>
    <row r="8258" x14ac:dyDescent="0.35"/>
    <row r="8259" x14ac:dyDescent="0.35"/>
    <row r="8260" x14ac:dyDescent="0.35"/>
    <row r="8261" x14ac:dyDescent="0.35"/>
    <row r="8262" x14ac:dyDescent="0.35"/>
    <row r="8263" x14ac:dyDescent="0.35"/>
    <row r="8264" x14ac:dyDescent="0.35"/>
    <row r="8265" x14ac:dyDescent="0.35"/>
    <row r="8266" x14ac:dyDescent="0.35"/>
    <row r="8267" x14ac:dyDescent="0.35"/>
    <row r="8268" x14ac:dyDescent="0.35"/>
    <row r="8269" x14ac:dyDescent="0.35"/>
    <row r="8270" x14ac:dyDescent="0.35"/>
    <row r="8271" x14ac:dyDescent="0.35"/>
    <row r="8272" x14ac:dyDescent="0.35"/>
    <row r="8273" x14ac:dyDescent="0.35"/>
    <row r="8274" x14ac:dyDescent="0.35"/>
    <row r="8275" x14ac:dyDescent="0.35"/>
    <row r="8276" x14ac:dyDescent="0.35"/>
    <row r="8277" x14ac:dyDescent="0.35"/>
    <row r="8278" x14ac:dyDescent="0.35"/>
    <row r="8279" x14ac:dyDescent="0.35"/>
    <row r="8280" x14ac:dyDescent="0.35"/>
    <row r="8281" x14ac:dyDescent="0.35"/>
    <row r="8282" x14ac:dyDescent="0.35"/>
    <row r="8283" x14ac:dyDescent="0.35"/>
    <row r="8284" x14ac:dyDescent="0.35"/>
    <row r="8285" x14ac:dyDescent="0.35"/>
    <row r="8286" x14ac:dyDescent="0.35"/>
    <row r="8287" x14ac:dyDescent="0.35"/>
    <row r="8288" x14ac:dyDescent="0.35"/>
    <row r="8289" x14ac:dyDescent="0.35"/>
    <row r="8290" x14ac:dyDescent="0.35"/>
    <row r="8291" x14ac:dyDescent="0.35"/>
    <row r="8292" x14ac:dyDescent="0.35"/>
    <row r="8293" x14ac:dyDescent="0.35"/>
    <row r="8294" x14ac:dyDescent="0.35"/>
    <row r="8295" x14ac:dyDescent="0.35"/>
    <row r="8296" x14ac:dyDescent="0.35"/>
    <row r="8297" x14ac:dyDescent="0.35"/>
    <row r="8298" x14ac:dyDescent="0.35"/>
    <row r="8299" x14ac:dyDescent="0.35"/>
    <row r="8300" x14ac:dyDescent="0.35"/>
    <row r="8301" x14ac:dyDescent="0.35"/>
    <row r="8302" x14ac:dyDescent="0.35"/>
    <row r="8303" x14ac:dyDescent="0.35"/>
    <row r="8304" x14ac:dyDescent="0.35"/>
    <row r="8305" x14ac:dyDescent="0.35"/>
    <row r="8306" x14ac:dyDescent="0.35"/>
    <row r="8307" x14ac:dyDescent="0.35"/>
    <row r="8308" x14ac:dyDescent="0.35"/>
    <row r="8309" x14ac:dyDescent="0.35"/>
    <row r="8310" x14ac:dyDescent="0.35"/>
    <row r="8311" x14ac:dyDescent="0.35"/>
    <row r="8312" x14ac:dyDescent="0.35"/>
    <row r="8313" x14ac:dyDescent="0.35"/>
    <row r="8314" x14ac:dyDescent="0.35"/>
    <row r="8315" x14ac:dyDescent="0.35"/>
    <row r="8316" x14ac:dyDescent="0.35"/>
    <row r="8317" x14ac:dyDescent="0.35"/>
    <row r="8318" x14ac:dyDescent="0.35"/>
    <row r="8319" x14ac:dyDescent="0.35"/>
    <row r="8320" x14ac:dyDescent="0.35"/>
    <row r="8321" x14ac:dyDescent="0.35"/>
    <row r="8322" x14ac:dyDescent="0.35"/>
    <row r="8323" x14ac:dyDescent="0.35"/>
    <row r="8324" x14ac:dyDescent="0.35"/>
    <row r="8325" x14ac:dyDescent="0.35"/>
    <row r="8326" x14ac:dyDescent="0.35"/>
    <row r="8327" x14ac:dyDescent="0.35"/>
    <row r="8328" x14ac:dyDescent="0.35"/>
    <row r="8329" x14ac:dyDescent="0.35"/>
    <row r="8330" x14ac:dyDescent="0.35"/>
    <row r="8331" x14ac:dyDescent="0.35"/>
    <row r="8332" x14ac:dyDescent="0.35"/>
    <row r="8333" x14ac:dyDescent="0.35"/>
    <row r="8334" x14ac:dyDescent="0.35"/>
    <row r="8335" x14ac:dyDescent="0.35"/>
    <row r="8336" x14ac:dyDescent="0.35"/>
    <row r="8337" x14ac:dyDescent="0.35"/>
    <row r="8338" x14ac:dyDescent="0.35"/>
    <row r="8339" x14ac:dyDescent="0.35"/>
    <row r="8340" x14ac:dyDescent="0.35"/>
    <row r="8341" x14ac:dyDescent="0.35"/>
    <row r="8342" x14ac:dyDescent="0.35"/>
    <row r="8343" x14ac:dyDescent="0.35"/>
    <row r="8344" x14ac:dyDescent="0.35"/>
    <row r="8345" x14ac:dyDescent="0.35"/>
    <row r="8346" x14ac:dyDescent="0.35"/>
    <row r="8347" x14ac:dyDescent="0.35"/>
    <row r="8348" x14ac:dyDescent="0.35"/>
    <row r="8349" x14ac:dyDescent="0.35"/>
    <row r="8350" x14ac:dyDescent="0.35"/>
    <row r="8351" x14ac:dyDescent="0.35"/>
    <row r="8352" x14ac:dyDescent="0.35"/>
    <row r="8353" x14ac:dyDescent="0.35"/>
    <row r="8354" x14ac:dyDescent="0.35"/>
    <row r="8355" x14ac:dyDescent="0.35"/>
    <row r="8356" x14ac:dyDescent="0.35"/>
    <row r="8357" x14ac:dyDescent="0.35"/>
    <row r="8358" x14ac:dyDescent="0.35"/>
    <row r="8359" x14ac:dyDescent="0.35"/>
    <row r="8360" x14ac:dyDescent="0.35"/>
    <row r="8361" x14ac:dyDescent="0.35"/>
    <row r="8362" x14ac:dyDescent="0.35"/>
    <row r="8363" x14ac:dyDescent="0.35"/>
    <row r="8364" x14ac:dyDescent="0.35"/>
    <row r="8365" x14ac:dyDescent="0.35"/>
    <row r="8366" x14ac:dyDescent="0.35"/>
    <row r="8367" x14ac:dyDescent="0.35"/>
    <row r="8368" x14ac:dyDescent="0.35"/>
    <row r="8369" x14ac:dyDescent="0.35"/>
    <row r="8370" x14ac:dyDescent="0.35"/>
    <row r="8371" x14ac:dyDescent="0.35"/>
    <row r="8372" x14ac:dyDescent="0.35"/>
    <row r="8373" x14ac:dyDescent="0.35"/>
    <row r="8374" x14ac:dyDescent="0.35"/>
    <row r="8375" x14ac:dyDescent="0.35"/>
    <row r="8376" x14ac:dyDescent="0.35"/>
    <row r="8377" x14ac:dyDescent="0.35"/>
    <row r="8378" x14ac:dyDescent="0.35"/>
    <row r="8379" x14ac:dyDescent="0.35"/>
    <row r="8380" x14ac:dyDescent="0.35"/>
    <row r="8381" x14ac:dyDescent="0.35"/>
    <row r="8382" x14ac:dyDescent="0.35"/>
    <row r="8383" x14ac:dyDescent="0.35"/>
    <row r="8384" x14ac:dyDescent="0.35"/>
    <row r="8385" x14ac:dyDescent="0.35"/>
    <row r="8386" x14ac:dyDescent="0.35"/>
    <row r="8387" x14ac:dyDescent="0.35"/>
    <row r="8388" x14ac:dyDescent="0.35"/>
    <row r="8389" x14ac:dyDescent="0.35"/>
    <row r="8390" x14ac:dyDescent="0.35"/>
    <row r="8391" x14ac:dyDescent="0.35"/>
    <row r="8392" x14ac:dyDescent="0.35"/>
    <row r="8393" x14ac:dyDescent="0.35"/>
    <row r="8394" x14ac:dyDescent="0.35"/>
    <row r="8395" x14ac:dyDescent="0.35"/>
    <row r="8396" x14ac:dyDescent="0.35"/>
    <row r="8397" x14ac:dyDescent="0.35"/>
    <row r="8398" x14ac:dyDescent="0.35"/>
    <row r="8399" x14ac:dyDescent="0.35"/>
    <row r="8400" x14ac:dyDescent="0.35"/>
    <row r="8401" x14ac:dyDescent="0.35"/>
    <row r="8402" x14ac:dyDescent="0.35"/>
    <row r="8403" x14ac:dyDescent="0.35"/>
    <row r="8404" x14ac:dyDescent="0.35"/>
    <row r="8405" x14ac:dyDescent="0.35"/>
    <row r="8406" x14ac:dyDescent="0.35"/>
    <row r="8407" x14ac:dyDescent="0.35"/>
    <row r="8408" x14ac:dyDescent="0.35"/>
    <row r="8409" x14ac:dyDescent="0.35"/>
    <row r="8410" x14ac:dyDescent="0.35"/>
    <row r="8411" x14ac:dyDescent="0.35"/>
    <row r="8412" x14ac:dyDescent="0.35"/>
    <row r="8413" x14ac:dyDescent="0.35"/>
    <row r="8414" x14ac:dyDescent="0.35"/>
    <row r="8415" x14ac:dyDescent="0.35"/>
    <row r="8416" x14ac:dyDescent="0.35"/>
    <row r="8417" x14ac:dyDescent="0.35"/>
    <row r="8418" x14ac:dyDescent="0.35"/>
    <row r="8419" x14ac:dyDescent="0.35"/>
    <row r="8420" x14ac:dyDescent="0.35"/>
    <row r="8421" x14ac:dyDescent="0.35"/>
    <row r="8422" x14ac:dyDescent="0.35"/>
    <row r="8423" x14ac:dyDescent="0.35"/>
    <row r="8424" x14ac:dyDescent="0.35"/>
    <row r="8425" x14ac:dyDescent="0.35"/>
    <row r="8426" x14ac:dyDescent="0.35"/>
    <row r="8427" x14ac:dyDescent="0.35"/>
    <row r="8428" x14ac:dyDescent="0.35"/>
    <row r="8429" x14ac:dyDescent="0.35"/>
    <row r="8430" x14ac:dyDescent="0.35"/>
    <row r="8431" x14ac:dyDescent="0.35"/>
    <row r="8432" x14ac:dyDescent="0.35"/>
    <row r="8433" x14ac:dyDescent="0.35"/>
    <row r="8434" x14ac:dyDescent="0.35"/>
    <row r="8435" x14ac:dyDescent="0.35"/>
    <row r="8436" x14ac:dyDescent="0.35"/>
    <row r="8437" x14ac:dyDescent="0.35"/>
    <row r="8438" x14ac:dyDescent="0.35"/>
    <row r="8439" x14ac:dyDescent="0.35"/>
    <row r="8440" x14ac:dyDescent="0.35"/>
    <row r="8441" x14ac:dyDescent="0.35"/>
    <row r="8442" x14ac:dyDescent="0.35"/>
    <row r="8443" x14ac:dyDescent="0.35"/>
    <row r="8444" x14ac:dyDescent="0.35"/>
    <row r="8445" x14ac:dyDescent="0.35"/>
    <row r="8446" x14ac:dyDescent="0.35"/>
    <row r="8447" x14ac:dyDescent="0.35"/>
    <row r="8448" x14ac:dyDescent="0.35"/>
    <row r="8449" x14ac:dyDescent="0.35"/>
    <row r="8450" x14ac:dyDescent="0.35"/>
    <row r="8451" x14ac:dyDescent="0.35"/>
    <row r="8452" x14ac:dyDescent="0.35"/>
    <row r="8453" x14ac:dyDescent="0.35"/>
    <row r="8454" x14ac:dyDescent="0.35"/>
    <row r="8455" x14ac:dyDescent="0.35"/>
    <row r="8456" x14ac:dyDescent="0.35"/>
    <row r="8457" x14ac:dyDescent="0.35"/>
    <row r="8458" x14ac:dyDescent="0.35"/>
    <row r="8459" x14ac:dyDescent="0.35"/>
    <row r="8460" x14ac:dyDescent="0.35"/>
    <row r="8461" x14ac:dyDescent="0.35"/>
    <row r="8462" x14ac:dyDescent="0.35"/>
    <row r="8463" x14ac:dyDescent="0.35"/>
    <row r="8464" x14ac:dyDescent="0.35"/>
    <row r="8465" x14ac:dyDescent="0.35"/>
    <row r="8466" x14ac:dyDescent="0.35"/>
    <row r="8467" x14ac:dyDescent="0.35"/>
    <row r="8468" x14ac:dyDescent="0.35"/>
    <row r="8469" x14ac:dyDescent="0.35"/>
    <row r="8470" x14ac:dyDescent="0.35"/>
    <row r="8471" x14ac:dyDescent="0.35"/>
    <row r="8472" x14ac:dyDescent="0.35"/>
    <row r="8473" x14ac:dyDescent="0.35"/>
    <row r="8474" x14ac:dyDescent="0.35"/>
    <row r="8475" x14ac:dyDescent="0.35"/>
    <row r="8476" x14ac:dyDescent="0.35"/>
    <row r="8477" x14ac:dyDescent="0.35"/>
    <row r="8478" x14ac:dyDescent="0.35"/>
    <row r="8479" x14ac:dyDescent="0.35"/>
    <row r="8480" x14ac:dyDescent="0.35"/>
    <row r="8481" x14ac:dyDescent="0.35"/>
    <row r="8482" x14ac:dyDescent="0.35"/>
    <row r="8483" x14ac:dyDescent="0.35"/>
    <row r="8484" x14ac:dyDescent="0.35"/>
    <row r="8485" x14ac:dyDescent="0.35"/>
    <row r="8486" x14ac:dyDescent="0.35"/>
    <row r="8487" x14ac:dyDescent="0.35"/>
    <row r="8488" x14ac:dyDescent="0.35"/>
    <row r="8489" x14ac:dyDescent="0.35"/>
    <row r="8490" x14ac:dyDescent="0.35"/>
    <row r="8491" x14ac:dyDescent="0.35"/>
    <row r="8492" x14ac:dyDescent="0.35"/>
    <row r="8493" x14ac:dyDescent="0.35"/>
    <row r="8494" x14ac:dyDescent="0.35"/>
    <row r="8495" x14ac:dyDescent="0.35"/>
    <row r="8496" x14ac:dyDescent="0.35"/>
    <row r="8497" x14ac:dyDescent="0.35"/>
    <row r="8498" x14ac:dyDescent="0.35"/>
    <row r="8499" x14ac:dyDescent="0.35"/>
    <row r="8500" x14ac:dyDescent="0.35"/>
    <row r="8501" x14ac:dyDescent="0.35"/>
    <row r="8502" x14ac:dyDescent="0.35"/>
    <row r="8503" x14ac:dyDescent="0.35"/>
    <row r="8504" x14ac:dyDescent="0.35"/>
    <row r="8505" x14ac:dyDescent="0.35"/>
    <row r="8506" x14ac:dyDescent="0.35"/>
    <row r="8507" x14ac:dyDescent="0.35"/>
    <row r="8508" x14ac:dyDescent="0.35"/>
    <row r="8509" x14ac:dyDescent="0.35"/>
    <row r="8510" x14ac:dyDescent="0.35"/>
    <row r="8511" x14ac:dyDescent="0.35"/>
    <row r="8512" x14ac:dyDescent="0.35"/>
    <row r="8513" x14ac:dyDescent="0.35"/>
    <row r="8514" x14ac:dyDescent="0.35"/>
    <row r="8515" x14ac:dyDescent="0.35"/>
    <row r="8516" x14ac:dyDescent="0.35"/>
    <row r="8517" x14ac:dyDescent="0.35"/>
    <row r="8518" x14ac:dyDescent="0.35"/>
    <row r="8519" x14ac:dyDescent="0.35"/>
    <row r="8520" x14ac:dyDescent="0.35"/>
    <row r="8521" x14ac:dyDescent="0.35"/>
    <row r="8522" x14ac:dyDescent="0.35"/>
    <row r="8523" x14ac:dyDescent="0.35"/>
    <row r="8524" x14ac:dyDescent="0.35"/>
    <row r="8525" x14ac:dyDescent="0.35"/>
    <row r="8526" x14ac:dyDescent="0.35"/>
    <row r="8527" x14ac:dyDescent="0.35"/>
    <row r="8528" x14ac:dyDescent="0.35"/>
    <row r="8529" x14ac:dyDescent="0.35"/>
    <row r="8530" x14ac:dyDescent="0.35"/>
    <row r="8531" x14ac:dyDescent="0.35"/>
    <row r="8532" x14ac:dyDescent="0.35"/>
    <row r="8533" x14ac:dyDescent="0.35"/>
    <row r="8534" x14ac:dyDescent="0.35"/>
    <row r="8535" x14ac:dyDescent="0.35"/>
    <row r="8536" x14ac:dyDescent="0.35"/>
    <row r="8537" x14ac:dyDescent="0.35"/>
    <row r="8538" x14ac:dyDescent="0.35"/>
    <row r="8539" x14ac:dyDescent="0.35"/>
    <row r="8540" x14ac:dyDescent="0.35"/>
    <row r="8541" x14ac:dyDescent="0.35"/>
    <row r="8542" x14ac:dyDescent="0.35"/>
    <row r="8543" x14ac:dyDescent="0.35"/>
    <row r="8544" x14ac:dyDescent="0.35"/>
    <row r="8545" x14ac:dyDescent="0.35"/>
    <row r="8546" x14ac:dyDescent="0.35"/>
    <row r="8547" x14ac:dyDescent="0.35"/>
    <row r="8548" x14ac:dyDescent="0.35"/>
    <row r="8549" x14ac:dyDescent="0.35"/>
    <row r="8550" x14ac:dyDescent="0.35"/>
    <row r="8551" x14ac:dyDescent="0.35"/>
    <row r="8552" x14ac:dyDescent="0.35"/>
    <row r="8553" x14ac:dyDescent="0.35"/>
    <row r="8554" x14ac:dyDescent="0.35"/>
    <row r="8555" x14ac:dyDescent="0.35"/>
    <row r="8556" x14ac:dyDescent="0.35"/>
    <row r="8557" x14ac:dyDescent="0.35"/>
    <row r="8558" x14ac:dyDescent="0.35"/>
    <row r="8559" x14ac:dyDescent="0.35"/>
    <row r="8560" x14ac:dyDescent="0.35"/>
    <row r="8561" x14ac:dyDescent="0.35"/>
    <row r="8562" x14ac:dyDescent="0.35"/>
    <row r="8563" x14ac:dyDescent="0.35"/>
    <row r="8564" x14ac:dyDescent="0.35"/>
    <row r="8565" x14ac:dyDescent="0.35"/>
    <row r="8566" x14ac:dyDescent="0.35"/>
    <row r="8567" x14ac:dyDescent="0.35"/>
    <row r="8568" x14ac:dyDescent="0.35"/>
    <row r="8569" x14ac:dyDescent="0.35"/>
    <row r="8570" x14ac:dyDescent="0.35"/>
    <row r="8571" x14ac:dyDescent="0.35"/>
    <row r="8572" x14ac:dyDescent="0.35"/>
    <row r="8573" x14ac:dyDescent="0.35"/>
    <row r="8574" x14ac:dyDescent="0.35"/>
    <row r="8575" x14ac:dyDescent="0.35"/>
    <row r="8576" x14ac:dyDescent="0.35"/>
    <row r="8577" x14ac:dyDescent="0.35"/>
    <row r="8578" x14ac:dyDescent="0.35"/>
    <row r="8579" x14ac:dyDescent="0.35"/>
    <row r="8580" x14ac:dyDescent="0.35"/>
    <row r="8581" x14ac:dyDescent="0.35"/>
    <row r="8582" x14ac:dyDescent="0.35"/>
    <row r="8583" x14ac:dyDescent="0.35"/>
    <row r="8584" x14ac:dyDescent="0.35"/>
    <row r="8585" x14ac:dyDescent="0.35"/>
    <row r="8586" x14ac:dyDescent="0.35"/>
    <row r="8587" x14ac:dyDescent="0.35"/>
    <row r="8588" x14ac:dyDescent="0.35"/>
    <row r="8589" x14ac:dyDescent="0.35"/>
    <row r="8590" x14ac:dyDescent="0.35"/>
    <row r="8591" x14ac:dyDescent="0.35"/>
    <row r="8592" x14ac:dyDescent="0.35"/>
    <row r="8593" x14ac:dyDescent="0.35"/>
    <row r="8594" x14ac:dyDescent="0.35"/>
    <row r="8595" x14ac:dyDescent="0.35"/>
    <row r="8596" x14ac:dyDescent="0.35"/>
    <row r="8597" x14ac:dyDescent="0.35"/>
    <row r="8598" x14ac:dyDescent="0.35"/>
    <row r="8599" x14ac:dyDescent="0.35"/>
    <row r="8600" x14ac:dyDescent="0.35"/>
    <row r="8601" x14ac:dyDescent="0.35"/>
    <row r="8602" x14ac:dyDescent="0.35"/>
    <row r="8603" x14ac:dyDescent="0.35"/>
    <row r="8604" x14ac:dyDescent="0.35"/>
    <row r="8605" x14ac:dyDescent="0.35"/>
    <row r="8606" x14ac:dyDescent="0.35"/>
    <row r="8607" x14ac:dyDescent="0.35"/>
    <row r="8608" x14ac:dyDescent="0.35"/>
    <row r="8609" x14ac:dyDescent="0.35"/>
    <row r="8610" x14ac:dyDescent="0.35"/>
    <row r="8611" x14ac:dyDescent="0.35"/>
    <row r="8612" x14ac:dyDescent="0.35"/>
    <row r="8613" x14ac:dyDescent="0.35"/>
    <row r="8614" x14ac:dyDescent="0.35"/>
    <row r="8615" x14ac:dyDescent="0.35"/>
    <row r="8616" x14ac:dyDescent="0.35"/>
    <row r="8617" x14ac:dyDescent="0.35"/>
    <row r="8618" x14ac:dyDescent="0.35"/>
    <row r="8619" x14ac:dyDescent="0.35"/>
    <row r="8620" x14ac:dyDescent="0.35"/>
    <row r="8621" x14ac:dyDescent="0.35"/>
    <row r="8622" x14ac:dyDescent="0.35"/>
    <row r="8623" x14ac:dyDescent="0.35"/>
    <row r="8624" x14ac:dyDescent="0.35"/>
    <row r="8625" x14ac:dyDescent="0.35"/>
    <row r="8626" x14ac:dyDescent="0.35"/>
    <row r="8627" x14ac:dyDescent="0.35"/>
    <row r="8628" x14ac:dyDescent="0.35"/>
    <row r="8629" x14ac:dyDescent="0.35"/>
    <row r="8630" x14ac:dyDescent="0.35"/>
    <row r="8631" x14ac:dyDescent="0.35"/>
    <row r="8632" x14ac:dyDescent="0.35"/>
    <row r="8633" x14ac:dyDescent="0.35"/>
    <row r="8634" x14ac:dyDescent="0.35"/>
    <row r="8635" x14ac:dyDescent="0.35"/>
    <row r="8636" x14ac:dyDescent="0.35"/>
    <row r="8637" x14ac:dyDescent="0.35"/>
    <row r="8638" x14ac:dyDescent="0.35"/>
    <row r="8639" x14ac:dyDescent="0.35"/>
    <row r="8640" x14ac:dyDescent="0.35"/>
    <row r="8641" x14ac:dyDescent="0.35"/>
    <row r="8642" x14ac:dyDescent="0.35"/>
    <row r="8643" x14ac:dyDescent="0.35"/>
    <row r="8644" x14ac:dyDescent="0.35"/>
    <row r="8645" x14ac:dyDescent="0.35"/>
    <row r="8646" x14ac:dyDescent="0.35"/>
    <row r="8647" x14ac:dyDescent="0.35"/>
    <row r="8648" x14ac:dyDescent="0.35"/>
    <row r="8649" x14ac:dyDescent="0.35"/>
    <row r="8650" x14ac:dyDescent="0.35"/>
    <row r="8651" x14ac:dyDescent="0.35"/>
    <row r="8652" x14ac:dyDescent="0.35"/>
    <row r="8653" x14ac:dyDescent="0.35"/>
    <row r="8654" x14ac:dyDescent="0.35"/>
    <row r="8655" x14ac:dyDescent="0.35"/>
    <row r="8656" x14ac:dyDescent="0.35"/>
    <row r="8657" x14ac:dyDescent="0.35"/>
    <row r="8658" x14ac:dyDescent="0.35"/>
    <row r="8659" x14ac:dyDescent="0.35"/>
    <row r="8660" x14ac:dyDescent="0.35"/>
    <row r="8661" x14ac:dyDescent="0.35"/>
    <row r="8662" x14ac:dyDescent="0.35"/>
    <row r="8663" x14ac:dyDescent="0.35"/>
    <row r="8664" x14ac:dyDescent="0.35"/>
    <row r="8665" x14ac:dyDescent="0.35"/>
    <row r="8666" x14ac:dyDescent="0.35"/>
    <row r="8667" x14ac:dyDescent="0.35"/>
    <row r="8668" x14ac:dyDescent="0.35"/>
    <row r="8669" x14ac:dyDescent="0.35"/>
    <row r="8670" x14ac:dyDescent="0.35"/>
    <row r="8671" x14ac:dyDescent="0.35"/>
    <row r="8672" x14ac:dyDescent="0.35"/>
    <row r="8673" x14ac:dyDescent="0.35"/>
    <row r="8674" x14ac:dyDescent="0.35"/>
    <row r="8675" x14ac:dyDescent="0.35"/>
    <row r="8676" x14ac:dyDescent="0.35"/>
    <row r="8677" x14ac:dyDescent="0.35"/>
    <row r="8678" x14ac:dyDescent="0.35"/>
    <row r="8679" x14ac:dyDescent="0.35"/>
    <row r="8680" x14ac:dyDescent="0.35"/>
    <row r="8681" x14ac:dyDescent="0.35"/>
    <row r="8682" x14ac:dyDescent="0.35"/>
    <row r="8683" x14ac:dyDescent="0.35"/>
    <row r="8684" x14ac:dyDescent="0.35"/>
    <row r="8685" x14ac:dyDescent="0.35"/>
    <row r="8686" x14ac:dyDescent="0.35"/>
    <row r="8687" x14ac:dyDescent="0.35"/>
    <row r="8688" x14ac:dyDescent="0.35"/>
    <row r="8689" x14ac:dyDescent="0.35"/>
    <row r="8690" x14ac:dyDescent="0.35"/>
    <row r="8691" x14ac:dyDescent="0.35"/>
    <row r="8692" x14ac:dyDescent="0.35"/>
    <row r="8693" x14ac:dyDescent="0.35"/>
    <row r="8694" x14ac:dyDescent="0.35"/>
    <row r="8695" x14ac:dyDescent="0.35"/>
    <row r="8696" x14ac:dyDescent="0.35"/>
    <row r="8697" x14ac:dyDescent="0.35"/>
    <row r="8698" x14ac:dyDescent="0.35"/>
    <row r="8699" x14ac:dyDescent="0.35"/>
    <row r="8700" x14ac:dyDescent="0.35"/>
    <row r="8701" x14ac:dyDescent="0.35"/>
    <row r="8702" x14ac:dyDescent="0.35"/>
    <row r="8703" x14ac:dyDescent="0.35"/>
    <row r="8704" x14ac:dyDescent="0.35"/>
    <row r="8705" x14ac:dyDescent="0.35"/>
    <row r="8706" x14ac:dyDescent="0.35"/>
    <row r="8707" x14ac:dyDescent="0.35"/>
    <row r="8708" x14ac:dyDescent="0.35"/>
    <row r="8709" x14ac:dyDescent="0.35"/>
    <row r="8710" x14ac:dyDescent="0.35"/>
    <row r="8711" x14ac:dyDescent="0.35"/>
    <row r="8712" x14ac:dyDescent="0.35"/>
    <row r="8713" x14ac:dyDescent="0.35"/>
    <row r="8714" x14ac:dyDescent="0.35"/>
    <row r="8715" x14ac:dyDescent="0.35"/>
    <row r="8716" x14ac:dyDescent="0.35"/>
    <row r="8717" x14ac:dyDescent="0.35"/>
    <row r="8718" x14ac:dyDescent="0.35"/>
    <row r="8719" x14ac:dyDescent="0.35"/>
    <row r="8720" x14ac:dyDescent="0.35"/>
    <row r="8721" x14ac:dyDescent="0.35"/>
    <row r="8722" x14ac:dyDescent="0.35"/>
    <row r="8723" x14ac:dyDescent="0.35"/>
    <row r="8724" x14ac:dyDescent="0.35"/>
    <row r="8725" x14ac:dyDescent="0.35"/>
    <row r="8726" x14ac:dyDescent="0.35"/>
    <row r="8727" x14ac:dyDescent="0.35"/>
    <row r="8728" x14ac:dyDescent="0.35"/>
    <row r="8729" x14ac:dyDescent="0.35"/>
    <row r="8730" x14ac:dyDescent="0.35"/>
    <row r="8731" x14ac:dyDescent="0.35"/>
    <row r="8732" x14ac:dyDescent="0.35"/>
    <row r="8733" x14ac:dyDescent="0.35"/>
    <row r="8734" x14ac:dyDescent="0.35"/>
    <row r="8735" x14ac:dyDescent="0.35"/>
    <row r="8736" x14ac:dyDescent="0.35"/>
    <row r="8737" x14ac:dyDescent="0.35"/>
    <row r="8738" x14ac:dyDescent="0.35"/>
    <row r="8739" x14ac:dyDescent="0.35"/>
    <row r="8740" x14ac:dyDescent="0.35"/>
    <row r="8741" x14ac:dyDescent="0.35"/>
    <row r="8742" x14ac:dyDescent="0.35"/>
    <row r="8743" x14ac:dyDescent="0.35"/>
    <row r="8744" x14ac:dyDescent="0.35"/>
    <row r="8745" x14ac:dyDescent="0.35"/>
    <row r="8746" x14ac:dyDescent="0.35"/>
    <row r="8747" x14ac:dyDescent="0.35"/>
    <row r="8748" x14ac:dyDescent="0.35"/>
    <row r="8749" x14ac:dyDescent="0.35"/>
    <row r="8750" x14ac:dyDescent="0.35"/>
    <row r="8751" x14ac:dyDescent="0.35"/>
    <row r="8752" x14ac:dyDescent="0.35"/>
    <row r="8753" x14ac:dyDescent="0.35"/>
    <row r="8754" x14ac:dyDescent="0.35"/>
    <row r="8755" x14ac:dyDescent="0.35"/>
    <row r="8756" x14ac:dyDescent="0.35"/>
    <row r="8757" x14ac:dyDescent="0.35"/>
    <row r="8758" x14ac:dyDescent="0.35"/>
    <row r="8759" x14ac:dyDescent="0.35"/>
    <row r="8760" x14ac:dyDescent="0.35"/>
    <row r="8761" x14ac:dyDescent="0.35"/>
    <row r="8762" x14ac:dyDescent="0.35"/>
    <row r="8763" x14ac:dyDescent="0.35"/>
    <row r="8764" x14ac:dyDescent="0.35"/>
    <row r="8765" x14ac:dyDescent="0.35"/>
    <row r="8766" x14ac:dyDescent="0.35"/>
    <row r="8767" x14ac:dyDescent="0.35"/>
    <row r="8768" x14ac:dyDescent="0.35"/>
    <row r="8769" x14ac:dyDescent="0.35"/>
    <row r="8770" x14ac:dyDescent="0.35"/>
    <row r="8771" x14ac:dyDescent="0.35"/>
    <row r="8772" x14ac:dyDescent="0.35"/>
    <row r="8773" x14ac:dyDescent="0.35"/>
    <row r="8774" x14ac:dyDescent="0.35"/>
    <row r="8775" x14ac:dyDescent="0.35"/>
    <row r="8776" x14ac:dyDescent="0.35"/>
    <row r="8777" x14ac:dyDescent="0.35"/>
    <row r="8778" x14ac:dyDescent="0.35"/>
    <row r="8779" x14ac:dyDescent="0.35"/>
    <row r="8780" x14ac:dyDescent="0.35"/>
    <row r="8781" x14ac:dyDescent="0.35"/>
    <row r="8782" x14ac:dyDescent="0.35"/>
    <row r="8783" x14ac:dyDescent="0.35"/>
    <row r="8784" x14ac:dyDescent="0.35"/>
    <row r="8785" x14ac:dyDescent="0.35"/>
    <row r="8786" x14ac:dyDescent="0.35"/>
    <row r="8787" x14ac:dyDescent="0.35"/>
    <row r="8788" x14ac:dyDescent="0.35"/>
    <row r="8789" x14ac:dyDescent="0.35"/>
    <row r="8790" x14ac:dyDescent="0.35"/>
    <row r="8791" x14ac:dyDescent="0.35"/>
    <row r="8792" x14ac:dyDescent="0.35"/>
    <row r="8793" x14ac:dyDescent="0.35"/>
    <row r="8794" x14ac:dyDescent="0.35"/>
    <row r="8795" x14ac:dyDescent="0.35"/>
    <row r="8796" x14ac:dyDescent="0.35"/>
    <row r="8797" x14ac:dyDescent="0.35"/>
    <row r="8798" x14ac:dyDescent="0.35"/>
    <row r="8799" x14ac:dyDescent="0.35"/>
    <row r="8800" x14ac:dyDescent="0.35"/>
    <row r="8801" x14ac:dyDescent="0.35"/>
    <row r="8802" x14ac:dyDescent="0.35"/>
    <row r="8803" x14ac:dyDescent="0.35"/>
    <row r="8804" x14ac:dyDescent="0.35"/>
    <row r="8805" x14ac:dyDescent="0.35"/>
    <row r="8806" x14ac:dyDescent="0.35"/>
    <row r="8807" x14ac:dyDescent="0.35"/>
    <row r="8808" x14ac:dyDescent="0.35"/>
    <row r="8809" x14ac:dyDescent="0.35"/>
    <row r="8810" x14ac:dyDescent="0.35"/>
    <row r="8811" x14ac:dyDescent="0.35"/>
    <row r="8812" x14ac:dyDescent="0.35"/>
    <row r="8813" x14ac:dyDescent="0.35"/>
    <row r="8814" x14ac:dyDescent="0.35"/>
    <row r="8815" x14ac:dyDescent="0.35"/>
    <row r="8816" x14ac:dyDescent="0.35"/>
    <row r="8817" x14ac:dyDescent="0.35"/>
    <row r="8818" x14ac:dyDescent="0.35"/>
    <row r="8819" x14ac:dyDescent="0.35"/>
    <row r="8820" x14ac:dyDescent="0.35"/>
    <row r="8821" x14ac:dyDescent="0.35"/>
    <row r="8822" x14ac:dyDescent="0.35"/>
    <row r="8823" x14ac:dyDescent="0.35"/>
    <row r="8824" x14ac:dyDescent="0.35"/>
    <row r="8825" x14ac:dyDescent="0.35"/>
    <row r="8826" x14ac:dyDescent="0.35"/>
    <row r="8827" x14ac:dyDescent="0.35"/>
    <row r="8828" x14ac:dyDescent="0.35"/>
    <row r="8829" x14ac:dyDescent="0.35"/>
    <row r="8830" x14ac:dyDescent="0.35"/>
    <row r="8831" x14ac:dyDescent="0.35"/>
    <row r="8832" x14ac:dyDescent="0.35"/>
    <row r="8833" x14ac:dyDescent="0.35"/>
    <row r="8834" x14ac:dyDescent="0.35"/>
    <row r="8835" x14ac:dyDescent="0.35"/>
    <row r="8836" x14ac:dyDescent="0.35"/>
    <row r="8837" x14ac:dyDescent="0.35"/>
    <row r="8838" x14ac:dyDescent="0.35"/>
    <row r="8839" x14ac:dyDescent="0.35"/>
    <row r="8840" x14ac:dyDescent="0.35"/>
    <row r="8841" x14ac:dyDescent="0.35"/>
    <row r="8842" x14ac:dyDescent="0.35"/>
    <row r="8843" x14ac:dyDescent="0.35"/>
    <row r="8844" x14ac:dyDescent="0.35"/>
    <row r="8845" x14ac:dyDescent="0.35"/>
    <row r="8846" x14ac:dyDescent="0.35"/>
    <row r="8847" x14ac:dyDescent="0.35"/>
    <row r="8848" x14ac:dyDescent="0.35"/>
    <row r="8849" x14ac:dyDescent="0.35"/>
    <row r="8850" x14ac:dyDescent="0.35"/>
    <row r="8851" x14ac:dyDescent="0.35"/>
    <row r="8852" x14ac:dyDescent="0.35"/>
    <row r="8853" x14ac:dyDescent="0.35"/>
    <row r="8854" x14ac:dyDescent="0.35"/>
    <row r="8855" x14ac:dyDescent="0.35"/>
    <row r="8856" x14ac:dyDescent="0.35"/>
    <row r="8857" x14ac:dyDescent="0.35"/>
    <row r="8858" x14ac:dyDescent="0.35"/>
    <row r="8859" x14ac:dyDescent="0.35"/>
    <row r="8860" x14ac:dyDescent="0.35"/>
    <row r="8861" x14ac:dyDescent="0.35"/>
    <row r="8862" x14ac:dyDescent="0.35"/>
    <row r="8863" x14ac:dyDescent="0.35"/>
    <row r="8864" x14ac:dyDescent="0.35"/>
    <row r="8865" x14ac:dyDescent="0.35"/>
    <row r="8866" x14ac:dyDescent="0.35"/>
    <row r="8867" x14ac:dyDescent="0.35"/>
    <row r="8868" x14ac:dyDescent="0.35"/>
    <row r="8869" x14ac:dyDescent="0.35"/>
    <row r="8870" x14ac:dyDescent="0.35"/>
    <row r="8871" x14ac:dyDescent="0.35"/>
    <row r="8872" x14ac:dyDescent="0.35"/>
    <row r="8873" x14ac:dyDescent="0.35"/>
    <row r="8874" x14ac:dyDescent="0.35"/>
    <row r="8875" x14ac:dyDescent="0.35"/>
    <row r="8876" x14ac:dyDescent="0.35"/>
    <row r="8877" x14ac:dyDescent="0.35"/>
    <row r="8878" x14ac:dyDescent="0.35"/>
    <row r="8879" x14ac:dyDescent="0.35"/>
    <row r="8880" x14ac:dyDescent="0.35"/>
    <row r="8881" x14ac:dyDescent="0.35"/>
    <row r="8882" x14ac:dyDescent="0.35"/>
    <row r="8883" x14ac:dyDescent="0.35"/>
    <row r="8884" x14ac:dyDescent="0.35"/>
    <row r="8885" x14ac:dyDescent="0.35"/>
    <row r="8886" x14ac:dyDescent="0.35"/>
    <row r="8887" x14ac:dyDescent="0.35"/>
    <row r="8888" x14ac:dyDescent="0.35"/>
    <row r="8889" x14ac:dyDescent="0.35"/>
    <row r="8890" x14ac:dyDescent="0.35"/>
    <row r="8891" x14ac:dyDescent="0.35"/>
    <row r="8892" x14ac:dyDescent="0.35"/>
    <row r="8893" x14ac:dyDescent="0.35"/>
    <row r="8894" x14ac:dyDescent="0.35"/>
    <row r="8895" x14ac:dyDescent="0.35"/>
    <row r="8896" x14ac:dyDescent="0.35"/>
    <row r="8897" x14ac:dyDescent="0.35"/>
    <row r="8898" x14ac:dyDescent="0.35"/>
    <row r="8899" x14ac:dyDescent="0.35"/>
    <row r="8900" x14ac:dyDescent="0.35"/>
    <row r="8901" x14ac:dyDescent="0.35"/>
    <row r="8902" x14ac:dyDescent="0.35"/>
    <row r="8903" x14ac:dyDescent="0.35"/>
    <row r="8904" x14ac:dyDescent="0.35"/>
    <row r="8905" x14ac:dyDescent="0.35"/>
    <row r="8906" x14ac:dyDescent="0.35"/>
    <row r="8907" x14ac:dyDescent="0.35"/>
    <row r="8908" x14ac:dyDescent="0.35"/>
    <row r="8909" x14ac:dyDescent="0.35"/>
    <row r="8910" x14ac:dyDescent="0.35"/>
    <row r="8911" x14ac:dyDescent="0.35"/>
    <row r="8912" x14ac:dyDescent="0.35"/>
    <row r="8913" x14ac:dyDescent="0.35"/>
    <row r="8914" x14ac:dyDescent="0.35"/>
    <row r="8915" x14ac:dyDescent="0.35"/>
    <row r="8916" x14ac:dyDescent="0.35"/>
    <row r="8917" x14ac:dyDescent="0.35"/>
    <row r="8918" x14ac:dyDescent="0.35"/>
    <row r="8919" x14ac:dyDescent="0.35"/>
    <row r="8920" x14ac:dyDescent="0.35"/>
    <row r="8921" x14ac:dyDescent="0.35"/>
    <row r="8922" x14ac:dyDescent="0.35"/>
    <row r="8923" x14ac:dyDescent="0.35"/>
    <row r="8924" x14ac:dyDescent="0.35"/>
    <row r="8925" x14ac:dyDescent="0.35"/>
    <row r="8926" x14ac:dyDescent="0.35"/>
    <row r="8927" x14ac:dyDescent="0.35"/>
    <row r="8928" x14ac:dyDescent="0.35"/>
    <row r="8929" x14ac:dyDescent="0.35"/>
    <row r="8930" x14ac:dyDescent="0.35"/>
    <row r="8931" x14ac:dyDescent="0.35"/>
    <row r="8932" x14ac:dyDescent="0.35"/>
    <row r="8933" x14ac:dyDescent="0.35"/>
    <row r="8934" x14ac:dyDescent="0.35"/>
    <row r="8935" x14ac:dyDescent="0.35"/>
    <row r="8936" x14ac:dyDescent="0.35"/>
    <row r="8937" x14ac:dyDescent="0.35"/>
    <row r="8938" x14ac:dyDescent="0.35"/>
    <row r="8939" x14ac:dyDescent="0.35"/>
    <row r="8940" x14ac:dyDescent="0.35"/>
    <row r="8941" x14ac:dyDescent="0.35"/>
    <row r="8942" x14ac:dyDescent="0.35"/>
    <row r="8943" x14ac:dyDescent="0.35"/>
    <row r="8944" x14ac:dyDescent="0.35"/>
    <row r="8945" x14ac:dyDescent="0.35"/>
    <row r="8946" x14ac:dyDescent="0.35"/>
    <row r="8947" x14ac:dyDescent="0.35"/>
    <row r="8948" x14ac:dyDescent="0.35"/>
    <row r="8949" x14ac:dyDescent="0.35"/>
    <row r="8950" x14ac:dyDescent="0.35"/>
    <row r="8951" x14ac:dyDescent="0.35"/>
    <row r="8952" x14ac:dyDescent="0.35"/>
    <row r="8953" x14ac:dyDescent="0.35"/>
    <row r="8954" x14ac:dyDescent="0.35"/>
    <row r="8955" x14ac:dyDescent="0.35"/>
    <row r="8956" x14ac:dyDescent="0.35"/>
    <row r="8957" x14ac:dyDescent="0.35"/>
    <row r="8958" x14ac:dyDescent="0.35"/>
    <row r="8959" x14ac:dyDescent="0.35"/>
    <row r="8960" x14ac:dyDescent="0.35"/>
    <row r="8961" x14ac:dyDescent="0.35"/>
    <row r="8962" x14ac:dyDescent="0.35"/>
    <row r="8963" x14ac:dyDescent="0.35"/>
    <row r="8964" x14ac:dyDescent="0.35"/>
    <row r="8965" x14ac:dyDescent="0.35"/>
    <row r="8966" x14ac:dyDescent="0.35"/>
    <row r="8967" x14ac:dyDescent="0.35"/>
    <row r="8968" x14ac:dyDescent="0.35"/>
    <row r="8969" x14ac:dyDescent="0.35"/>
    <row r="8970" x14ac:dyDescent="0.35"/>
    <row r="8971" x14ac:dyDescent="0.35"/>
    <row r="8972" x14ac:dyDescent="0.35"/>
    <row r="8973" x14ac:dyDescent="0.35"/>
    <row r="8974" x14ac:dyDescent="0.35"/>
    <row r="8975" x14ac:dyDescent="0.35"/>
    <row r="8976" x14ac:dyDescent="0.35"/>
    <row r="8977" x14ac:dyDescent="0.35"/>
    <row r="8978" x14ac:dyDescent="0.35"/>
    <row r="8979" x14ac:dyDescent="0.35"/>
    <row r="8980" x14ac:dyDescent="0.35"/>
    <row r="8981" x14ac:dyDescent="0.35"/>
    <row r="8982" x14ac:dyDescent="0.35"/>
    <row r="8983" x14ac:dyDescent="0.35"/>
    <row r="8984" x14ac:dyDescent="0.35"/>
    <row r="8985" x14ac:dyDescent="0.35"/>
    <row r="8986" x14ac:dyDescent="0.35"/>
    <row r="8987" x14ac:dyDescent="0.35"/>
    <row r="8988" x14ac:dyDescent="0.35"/>
    <row r="8989" x14ac:dyDescent="0.35"/>
    <row r="8990" x14ac:dyDescent="0.35"/>
    <row r="8991" x14ac:dyDescent="0.35"/>
    <row r="8992" x14ac:dyDescent="0.35"/>
    <row r="8993" x14ac:dyDescent="0.35"/>
    <row r="8994" x14ac:dyDescent="0.35"/>
    <row r="8995" x14ac:dyDescent="0.35"/>
    <row r="8996" x14ac:dyDescent="0.35"/>
    <row r="8997" x14ac:dyDescent="0.35"/>
    <row r="8998" x14ac:dyDescent="0.35"/>
    <row r="8999" x14ac:dyDescent="0.35"/>
    <row r="9000" x14ac:dyDescent="0.35"/>
    <row r="9001" x14ac:dyDescent="0.35"/>
    <row r="9002" x14ac:dyDescent="0.35"/>
    <row r="9003" x14ac:dyDescent="0.35"/>
    <row r="9004" x14ac:dyDescent="0.35"/>
    <row r="9005" x14ac:dyDescent="0.35"/>
    <row r="9006" x14ac:dyDescent="0.35"/>
    <row r="9007" x14ac:dyDescent="0.35"/>
    <row r="9008" x14ac:dyDescent="0.35"/>
    <row r="9009" x14ac:dyDescent="0.35"/>
    <row r="9010" x14ac:dyDescent="0.35"/>
    <row r="9011" x14ac:dyDescent="0.35"/>
    <row r="9012" x14ac:dyDescent="0.35"/>
    <row r="9013" x14ac:dyDescent="0.35"/>
    <row r="9014" x14ac:dyDescent="0.35"/>
    <row r="9015" x14ac:dyDescent="0.35"/>
    <row r="9016" x14ac:dyDescent="0.35"/>
    <row r="9017" x14ac:dyDescent="0.35"/>
    <row r="9018" x14ac:dyDescent="0.35"/>
    <row r="9019" x14ac:dyDescent="0.35"/>
    <row r="9020" x14ac:dyDescent="0.35"/>
    <row r="9021" x14ac:dyDescent="0.35"/>
    <row r="9022" x14ac:dyDescent="0.35"/>
    <row r="9023" x14ac:dyDescent="0.35"/>
    <row r="9024" x14ac:dyDescent="0.35"/>
    <row r="9025" x14ac:dyDescent="0.35"/>
    <row r="9026" x14ac:dyDescent="0.35"/>
    <row r="9027" x14ac:dyDescent="0.35"/>
    <row r="9028" x14ac:dyDescent="0.35"/>
    <row r="9029" x14ac:dyDescent="0.35"/>
    <row r="9030" x14ac:dyDescent="0.35"/>
    <row r="9031" x14ac:dyDescent="0.35"/>
    <row r="9032" x14ac:dyDescent="0.35"/>
    <row r="9033" x14ac:dyDescent="0.35"/>
    <row r="9034" x14ac:dyDescent="0.35"/>
    <row r="9035" x14ac:dyDescent="0.35"/>
    <row r="9036" x14ac:dyDescent="0.35"/>
    <row r="9037" x14ac:dyDescent="0.35"/>
    <row r="9038" x14ac:dyDescent="0.35"/>
    <row r="9039" x14ac:dyDescent="0.35"/>
    <row r="9040" x14ac:dyDescent="0.35"/>
    <row r="9041" x14ac:dyDescent="0.35"/>
    <row r="9042" x14ac:dyDescent="0.35"/>
    <row r="9043" x14ac:dyDescent="0.35"/>
    <row r="9044" x14ac:dyDescent="0.35"/>
    <row r="9045" x14ac:dyDescent="0.35"/>
    <row r="9046" x14ac:dyDescent="0.35"/>
    <row r="9047" x14ac:dyDescent="0.35"/>
    <row r="9048" x14ac:dyDescent="0.35"/>
    <row r="9049" x14ac:dyDescent="0.35"/>
    <row r="9050" x14ac:dyDescent="0.35"/>
    <row r="9051" x14ac:dyDescent="0.35"/>
    <row r="9052" x14ac:dyDescent="0.35"/>
    <row r="9053" x14ac:dyDescent="0.35"/>
    <row r="9054" x14ac:dyDescent="0.35"/>
    <row r="9055" x14ac:dyDescent="0.35"/>
    <row r="9056" x14ac:dyDescent="0.35"/>
    <row r="9057" x14ac:dyDescent="0.35"/>
    <row r="9058" x14ac:dyDescent="0.35"/>
    <row r="9059" x14ac:dyDescent="0.35"/>
    <row r="9060" x14ac:dyDescent="0.35"/>
    <row r="9061" x14ac:dyDescent="0.35"/>
    <row r="9062" x14ac:dyDescent="0.35"/>
    <row r="9063" x14ac:dyDescent="0.35"/>
    <row r="9064" x14ac:dyDescent="0.35"/>
    <row r="9065" x14ac:dyDescent="0.35"/>
    <row r="9066" x14ac:dyDescent="0.35"/>
    <row r="9067" x14ac:dyDescent="0.35"/>
    <row r="9068" x14ac:dyDescent="0.35"/>
    <row r="9069" x14ac:dyDescent="0.35"/>
    <row r="9070" x14ac:dyDescent="0.35"/>
    <row r="9071" x14ac:dyDescent="0.35"/>
    <row r="9072" x14ac:dyDescent="0.35"/>
    <row r="9073" x14ac:dyDescent="0.35"/>
    <row r="9074" x14ac:dyDescent="0.35"/>
    <row r="9075" x14ac:dyDescent="0.35"/>
    <row r="9076" x14ac:dyDescent="0.35"/>
    <row r="9077" x14ac:dyDescent="0.35"/>
    <row r="9078" x14ac:dyDescent="0.35"/>
    <row r="9079" x14ac:dyDescent="0.35"/>
    <row r="9080" x14ac:dyDescent="0.35"/>
    <row r="9081" x14ac:dyDescent="0.35"/>
    <row r="9082" x14ac:dyDescent="0.35"/>
    <row r="9083" x14ac:dyDescent="0.35"/>
    <row r="9084" x14ac:dyDescent="0.35"/>
    <row r="9085" x14ac:dyDescent="0.35"/>
    <row r="9086" x14ac:dyDescent="0.35"/>
    <row r="9087" x14ac:dyDescent="0.35"/>
    <row r="9088" x14ac:dyDescent="0.35"/>
    <row r="9089" x14ac:dyDescent="0.35"/>
    <row r="9090" x14ac:dyDescent="0.35"/>
    <row r="9091" x14ac:dyDescent="0.35"/>
    <row r="9092" x14ac:dyDescent="0.35"/>
    <row r="9093" x14ac:dyDescent="0.35"/>
    <row r="9094" x14ac:dyDescent="0.35"/>
    <row r="9095" x14ac:dyDescent="0.35"/>
    <row r="9096" x14ac:dyDescent="0.35"/>
    <row r="9097" x14ac:dyDescent="0.35"/>
    <row r="9098" x14ac:dyDescent="0.35"/>
    <row r="9099" x14ac:dyDescent="0.35"/>
    <row r="9100" x14ac:dyDescent="0.35"/>
    <row r="9101" x14ac:dyDescent="0.35"/>
    <row r="9102" x14ac:dyDescent="0.35"/>
    <row r="9103" x14ac:dyDescent="0.35"/>
    <row r="9104" x14ac:dyDescent="0.35"/>
    <row r="9105" x14ac:dyDescent="0.35"/>
    <row r="9106" x14ac:dyDescent="0.35"/>
    <row r="9107" x14ac:dyDescent="0.35"/>
    <row r="9108" x14ac:dyDescent="0.35"/>
    <row r="9109" x14ac:dyDescent="0.35"/>
    <row r="9110" x14ac:dyDescent="0.35"/>
    <row r="9111" x14ac:dyDescent="0.35"/>
    <row r="9112" x14ac:dyDescent="0.35"/>
    <row r="9113" x14ac:dyDescent="0.35"/>
    <row r="9114" x14ac:dyDescent="0.35"/>
    <row r="9115" x14ac:dyDescent="0.35"/>
    <row r="9116" x14ac:dyDescent="0.35"/>
    <row r="9117" x14ac:dyDescent="0.35"/>
    <row r="9118" x14ac:dyDescent="0.35"/>
    <row r="9119" x14ac:dyDescent="0.35"/>
    <row r="9120" x14ac:dyDescent="0.35"/>
    <row r="9121" x14ac:dyDescent="0.35"/>
    <row r="9122" x14ac:dyDescent="0.35"/>
    <row r="9123" x14ac:dyDescent="0.35"/>
    <row r="9124" x14ac:dyDescent="0.35"/>
    <row r="9125" x14ac:dyDescent="0.35"/>
    <row r="9126" x14ac:dyDescent="0.35"/>
    <row r="9127" x14ac:dyDescent="0.35"/>
    <row r="9128" x14ac:dyDescent="0.35"/>
    <row r="9129" x14ac:dyDescent="0.35"/>
    <row r="9130" x14ac:dyDescent="0.35"/>
    <row r="9131" x14ac:dyDescent="0.35"/>
    <row r="9132" x14ac:dyDescent="0.35"/>
    <row r="9133" x14ac:dyDescent="0.35"/>
    <row r="9134" x14ac:dyDescent="0.35"/>
    <row r="9135" x14ac:dyDescent="0.35"/>
    <row r="9136" x14ac:dyDescent="0.35"/>
    <row r="9137" x14ac:dyDescent="0.35"/>
    <row r="9138" x14ac:dyDescent="0.35"/>
    <row r="9139" x14ac:dyDescent="0.35"/>
    <row r="9140" x14ac:dyDescent="0.35"/>
    <row r="9141" x14ac:dyDescent="0.35"/>
    <row r="9142" x14ac:dyDescent="0.35"/>
    <row r="9143" x14ac:dyDescent="0.35"/>
    <row r="9144" x14ac:dyDescent="0.35"/>
    <row r="9145" x14ac:dyDescent="0.35"/>
    <row r="9146" x14ac:dyDescent="0.35"/>
    <row r="9147" x14ac:dyDescent="0.35"/>
    <row r="9148" x14ac:dyDescent="0.35"/>
    <row r="9149" x14ac:dyDescent="0.35"/>
    <row r="9150" x14ac:dyDescent="0.35"/>
    <row r="9151" x14ac:dyDescent="0.35"/>
    <row r="9152" x14ac:dyDescent="0.35"/>
    <row r="9153" x14ac:dyDescent="0.35"/>
    <row r="9154" x14ac:dyDescent="0.35"/>
    <row r="9155" x14ac:dyDescent="0.35"/>
    <row r="9156" x14ac:dyDescent="0.35"/>
    <row r="9157" x14ac:dyDescent="0.35"/>
    <row r="9158" x14ac:dyDescent="0.35"/>
    <row r="9159" x14ac:dyDescent="0.35"/>
    <row r="9160" x14ac:dyDescent="0.35"/>
    <row r="9161" x14ac:dyDescent="0.35"/>
    <row r="9162" x14ac:dyDescent="0.35"/>
    <row r="9163" x14ac:dyDescent="0.35"/>
    <row r="9164" x14ac:dyDescent="0.35"/>
    <row r="9165" x14ac:dyDescent="0.35"/>
    <row r="9166" x14ac:dyDescent="0.35"/>
    <row r="9167" x14ac:dyDescent="0.35"/>
    <row r="9168" x14ac:dyDescent="0.35"/>
    <row r="9169" x14ac:dyDescent="0.35"/>
    <row r="9170" x14ac:dyDescent="0.35"/>
    <row r="9171" x14ac:dyDescent="0.35"/>
    <row r="9172" x14ac:dyDescent="0.35"/>
    <row r="9173" x14ac:dyDescent="0.35"/>
    <row r="9174" x14ac:dyDescent="0.35"/>
    <row r="9175" x14ac:dyDescent="0.35"/>
    <row r="9176" x14ac:dyDescent="0.35"/>
    <row r="9177" x14ac:dyDescent="0.35"/>
    <row r="9178" x14ac:dyDescent="0.35"/>
    <row r="9179" x14ac:dyDescent="0.35"/>
    <row r="9180" x14ac:dyDescent="0.35"/>
    <row r="9181" x14ac:dyDescent="0.35"/>
    <row r="9182" x14ac:dyDescent="0.35"/>
    <row r="9183" x14ac:dyDescent="0.35"/>
    <row r="9184" x14ac:dyDescent="0.35"/>
    <row r="9185" x14ac:dyDescent="0.35"/>
    <row r="9186" x14ac:dyDescent="0.35"/>
    <row r="9187" x14ac:dyDescent="0.35"/>
    <row r="9188" x14ac:dyDescent="0.35"/>
    <row r="9189" x14ac:dyDescent="0.35"/>
    <row r="9190" x14ac:dyDescent="0.35"/>
    <row r="9191" x14ac:dyDescent="0.35"/>
    <row r="9192" x14ac:dyDescent="0.35"/>
    <row r="9193" x14ac:dyDescent="0.35"/>
    <row r="9194" x14ac:dyDescent="0.35"/>
    <row r="9195" x14ac:dyDescent="0.35"/>
    <row r="9196" x14ac:dyDescent="0.35"/>
    <row r="9197" x14ac:dyDescent="0.35"/>
    <row r="9198" x14ac:dyDescent="0.35"/>
    <row r="9199" x14ac:dyDescent="0.35"/>
    <row r="9200" x14ac:dyDescent="0.35"/>
    <row r="9201" x14ac:dyDescent="0.35"/>
    <row r="9202" x14ac:dyDescent="0.35"/>
    <row r="9203" x14ac:dyDescent="0.35"/>
    <row r="9204" x14ac:dyDescent="0.35"/>
    <row r="9205" x14ac:dyDescent="0.35"/>
    <row r="9206" x14ac:dyDescent="0.35"/>
    <row r="9207" x14ac:dyDescent="0.35"/>
    <row r="9208" x14ac:dyDescent="0.35"/>
    <row r="9209" x14ac:dyDescent="0.35"/>
    <row r="9210" x14ac:dyDescent="0.35"/>
    <row r="9211" x14ac:dyDescent="0.35"/>
    <row r="9212" x14ac:dyDescent="0.35"/>
    <row r="9213" x14ac:dyDescent="0.35"/>
    <row r="9214" x14ac:dyDescent="0.35"/>
    <row r="9215" x14ac:dyDescent="0.35"/>
    <row r="9216" x14ac:dyDescent="0.35"/>
    <row r="9217" x14ac:dyDescent="0.35"/>
    <row r="9218" x14ac:dyDescent="0.35"/>
    <row r="9219" x14ac:dyDescent="0.35"/>
    <row r="9220" x14ac:dyDescent="0.35"/>
    <row r="9221" x14ac:dyDescent="0.35"/>
    <row r="9222" x14ac:dyDescent="0.35"/>
    <row r="9223" x14ac:dyDescent="0.35"/>
    <row r="9224" x14ac:dyDescent="0.35"/>
    <row r="9225" x14ac:dyDescent="0.35"/>
    <row r="9226" x14ac:dyDescent="0.35"/>
    <row r="9227" x14ac:dyDescent="0.35"/>
    <row r="9228" x14ac:dyDescent="0.35"/>
    <row r="9229" x14ac:dyDescent="0.35"/>
    <row r="9230" x14ac:dyDescent="0.35"/>
    <row r="9231" x14ac:dyDescent="0.35"/>
    <row r="9232" x14ac:dyDescent="0.35"/>
    <row r="9233" x14ac:dyDescent="0.35"/>
    <row r="9234" x14ac:dyDescent="0.35"/>
    <row r="9235" x14ac:dyDescent="0.35"/>
    <row r="9236" x14ac:dyDescent="0.35"/>
    <row r="9237" x14ac:dyDescent="0.35"/>
    <row r="9238" x14ac:dyDescent="0.35"/>
    <row r="9239" x14ac:dyDescent="0.35"/>
    <row r="9240" x14ac:dyDescent="0.35"/>
    <row r="9241" x14ac:dyDescent="0.35"/>
    <row r="9242" x14ac:dyDescent="0.35"/>
    <row r="9243" x14ac:dyDescent="0.35"/>
    <row r="9244" x14ac:dyDescent="0.35"/>
    <row r="9245" x14ac:dyDescent="0.35"/>
    <row r="9246" x14ac:dyDescent="0.35"/>
    <row r="9247" x14ac:dyDescent="0.35"/>
    <row r="9248" x14ac:dyDescent="0.35"/>
    <row r="9249" x14ac:dyDescent="0.35"/>
    <row r="9250" x14ac:dyDescent="0.35"/>
    <row r="9251" x14ac:dyDescent="0.35"/>
    <row r="9252" x14ac:dyDescent="0.35"/>
    <row r="9253" x14ac:dyDescent="0.35"/>
    <row r="9254" x14ac:dyDescent="0.35"/>
    <row r="9255" x14ac:dyDescent="0.35"/>
    <row r="9256" x14ac:dyDescent="0.35"/>
    <row r="9257" x14ac:dyDescent="0.35"/>
    <row r="9258" x14ac:dyDescent="0.35"/>
    <row r="9259" x14ac:dyDescent="0.35"/>
    <row r="9260" x14ac:dyDescent="0.35"/>
    <row r="9261" x14ac:dyDescent="0.35"/>
    <row r="9262" x14ac:dyDescent="0.35"/>
    <row r="9263" x14ac:dyDescent="0.35"/>
    <row r="9264" x14ac:dyDescent="0.35"/>
    <row r="9265" x14ac:dyDescent="0.35"/>
    <row r="9266" x14ac:dyDescent="0.35"/>
    <row r="9267" x14ac:dyDescent="0.35"/>
    <row r="9268" x14ac:dyDescent="0.35"/>
    <row r="9269" x14ac:dyDescent="0.35"/>
    <row r="9270" x14ac:dyDescent="0.35"/>
    <row r="9271" x14ac:dyDescent="0.35"/>
    <row r="9272" x14ac:dyDescent="0.35"/>
    <row r="9273" x14ac:dyDescent="0.35"/>
    <row r="9274" x14ac:dyDescent="0.35"/>
    <row r="9275" x14ac:dyDescent="0.35"/>
    <row r="9276" x14ac:dyDescent="0.35"/>
    <row r="9277" x14ac:dyDescent="0.35"/>
    <row r="9278" x14ac:dyDescent="0.35"/>
    <row r="9279" x14ac:dyDescent="0.35"/>
    <row r="9280" x14ac:dyDescent="0.35"/>
    <row r="9281" x14ac:dyDescent="0.35"/>
    <row r="9282" x14ac:dyDescent="0.35"/>
    <row r="9283" x14ac:dyDescent="0.35"/>
    <row r="9284" x14ac:dyDescent="0.35"/>
    <row r="9285" x14ac:dyDescent="0.35"/>
    <row r="9286" x14ac:dyDescent="0.35"/>
    <row r="9287" x14ac:dyDescent="0.35"/>
    <row r="9288" x14ac:dyDescent="0.35"/>
    <row r="9289" x14ac:dyDescent="0.35"/>
    <row r="9290" x14ac:dyDescent="0.35"/>
    <row r="9291" x14ac:dyDescent="0.35"/>
    <row r="9292" x14ac:dyDescent="0.35"/>
    <row r="9293" x14ac:dyDescent="0.35"/>
    <row r="9294" x14ac:dyDescent="0.35"/>
    <row r="9295" x14ac:dyDescent="0.35"/>
    <row r="9296" x14ac:dyDescent="0.35"/>
    <row r="9297" x14ac:dyDescent="0.35"/>
    <row r="9298" x14ac:dyDescent="0.35"/>
    <row r="9299" x14ac:dyDescent="0.35"/>
    <row r="9300" x14ac:dyDescent="0.35"/>
    <row r="9301" x14ac:dyDescent="0.35"/>
    <row r="9302" x14ac:dyDescent="0.35"/>
    <row r="9303" x14ac:dyDescent="0.35"/>
    <row r="9304" x14ac:dyDescent="0.35"/>
    <row r="9305" x14ac:dyDescent="0.35"/>
    <row r="9306" x14ac:dyDescent="0.35"/>
    <row r="9307" x14ac:dyDescent="0.35"/>
    <row r="9308" x14ac:dyDescent="0.35"/>
    <row r="9309" x14ac:dyDescent="0.35"/>
    <row r="9310" x14ac:dyDescent="0.35"/>
    <row r="9311" x14ac:dyDescent="0.35"/>
    <row r="9312" x14ac:dyDescent="0.35"/>
    <row r="9313" x14ac:dyDescent="0.35"/>
    <row r="9314" x14ac:dyDescent="0.35"/>
    <row r="9315" x14ac:dyDescent="0.35"/>
    <row r="9316" x14ac:dyDescent="0.35"/>
    <row r="9317" x14ac:dyDescent="0.35"/>
    <row r="9318" x14ac:dyDescent="0.35"/>
    <row r="9319" x14ac:dyDescent="0.35"/>
    <row r="9320" x14ac:dyDescent="0.35"/>
    <row r="9321" x14ac:dyDescent="0.35"/>
    <row r="9322" x14ac:dyDescent="0.35"/>
    <row r="9323" x14ac:dyDescent="0.35"/>
    <row r="9324" x14ac:dyDescent="0.35"/>
    <row r="9325" x14ac:dyDescent="0.35"/>
    <row r="9326" x14ac:dyDescent="0.35"/>
    <row r="9327" x14ac:dyDescent="0.35"/>
    <row r="9328" x14ac:dyDescent="0.35"/>
    <row r="9329" x14ac:dyDescent="0.35"/>
    <row r="9330" x14ac:dyDescent="0.35"/>
    <row r="9331" x14ac:dyDescent="0.35"/>
    <row r="9332" x14ac:dyDescent="0.35"/>
    <row r="9333" x14ac:dyDescent="0.35"/>
    <row r="9334" x14ac:dyDescent="0.35"/>
    <row r="9335" x14ac:dyDescent="0.35"/>
    <row r="9336" x14ac:dyDescent="0.35"/>
    <row r="9337" x14ac:dyDescent="0.35"/>
    <row r="9338" x14ac:dyDescent="0.35"/>
    <row r="9339" x14ac:dyDescent="0.35"/>
    <row r="9340" x14ac:dyDescent="0.35"/>
    <row r="9341" x14ac:dyDescent="0.35"/>
    <row r="9342" x14ac:dyDescent="0.35"/>
    <row r="9343" x14ac:dyDescent="0.35"/>
    <row r="9344" x14ac:dyDescent="0.35"/>
    <row r="9345" x14ac:dyDescent="0.35"/>
    <row r="9346" x14ac:dyDescent="0.35"/>
    <row r="9347" x14ac:dyDescent="0.35"/>
    <row r="9348" x14ac:dyDescent="0.35"/>
    <row r="9349" x14ac:dyDescent="0.35"/>
    <row r="9350" x14ac:dyDescent="0.35"/>
    <row r="9351" x14ac:dyDescent="0.35"/>
    <row r="9352" x14ac:dyDescent="0.35"/>
    <row r="9353" x14ac:dyDescent="0.35"/>
    <row r="9354" x14ac:dyDescent="0.35"/>
    <row r="9355" x14ac:dyDescent="0.35"/>
    <row r="9356" x14ac:dyDescent="0.35"/>
    <row r="9357" x14ac:dyDescent="0.35"/>
    <row r="9358" x14ac:dyDescent="0.35"/>
    <row r="9359" x14ac:dyDescent="0.35"/>
    <row r="9360" x14ac:dyDescent="0.35"/>
    <row r="9361" x14ac:dyDescent="0.35"/>
    <row r="9362" x14ac:dyDescent="0.35"/>
    <row r="9363" x14ac:dyDescent="0.35"/>
    <row r="9364" x14ac:dyDescent="0.35"/>
    <row r="9365" x14ac:dyDescent="0.35"/>
    <row r="9366" x14ac:dyDescent="0.35"/>
    <row r="9367" x14ac:dyDescent="0.35"/>
    <row r="9368" x14ac:dyDescent="0.35"/>
    <row r="9369" x14ac:dyDescent="0.35"/>
    <row r="9370" x14ac:dyDescent="0.35"/>
    <row r="9371" x14ac:dyDescent="0.35"/>
    <row r="9372" x14ac:dyDescent="0.35"/>
    <row r="9373" x14ac:dyDescent="0.35"/>
    <row r="9374" x14ac:dyDescent="0.35"/>
    <row r="9375" x14ac:dyDescent="0.35"/>
    <row r="9376" x14ac:dyDescent="0.35"/>
    <row r="9377" x14ac:dyDescent="0.35"/>
    <row r="9378" x14ac:dyDescent="0.35"/>
    <row r="9379" x14ac:dyDescent="0.35"/>
    <row r="9380" x14ac:dyDescent="0.35"/>
    <row r="9381" x14ac:dyDescent="0.35"/>
    <row r="9382" x14ac:dyDescent="0.35"/>
    <row r="9383" x14ac:dyDescent="0.35"/>
    <row r="9384" x14ac:dyDescent="0.35"/>
    <row r="9385" x14ac:dyDescent="0.35"/>
    <row r="9386" x14ac:dyDescent="0.35"/>
    <row r="9387" x14ac:dyDescent="0.35"/>
    <row r="9388" x14ac:dyDescent="0.35"/>
    <row r="9389" x14ac:dyDescent="0.35"/>
    <row r="9390" x14ac:dyDescent="0.35"/>
    <row r="9391" x14ac:dyDescent="0.35"/>
    <row r="9392" x14ac:dyDescent="0.35"/>
    <row r="9393" x14ac:dyDescent="0.35"/>
    <row r="9394" x14ac:dyDescent="0.35"/>
    <row r="9395" x14ac:dyDescent="0.35"/>
    <row r="9396" x14ac:dyDescent="0.35"/>
    <row r="9397" x14ac:dyDescent="0.35"/>
    <row r="9398" x14ac:dyDescent="0.35"/>
    <row r="9399" x14ac:dyDescent="0.35"/>
    <row r="9400" x14ac:dyDescent="0.35"/>
    <row r="9401" x14ac:dyDescent="0.35"/>
    <row r="9402" x14ac:dyDescent="0.35"/>
    <row r="9403" x14ac:dyDescent="0.35"/>
    <row r="9404" x14ac:dyDescent="0.35"/>
    <row r="9405" x14ac:dyDescent="0.35"/>
    <row r="9406" x14ac:dyDescent="0.35"/>
    <row r="9407" x14ac:dyDescent="0.35"/>
    <row r="9408" x14ac:dyDescent="0.35"/>
    <row r="9409" x14ac:dyDescent="0.35"/>
    <row r="9410" x14ac:dyDescent="0.35"/>
    <row r="9411" x14ac:dyDescent="0.35"/>
    <row r="9412" x14ac:dyDescent="0.35"/>
    <row r="9413" x14ac:dyDescent="0.35"/>
    <row r="9414" x14ac:dyDescent="0.35"/>
    <row r="9415" x14ac:dyDescent="0.35"/>
    <row r="9416" x14ac:dyDescent="0.35"/>
    <row r="9417" x14ac:dyDescent="0.35"/>
    <row r="9418" x14ac:dyDescent="0.35"/>
    <row r="9419" x14ac:dyDescent="0.35"/>
    <row r="9420" x14ac:dyDescent="0.35"/>
    <row r="9421" x14ac:dyDescent="0.35"/>
    <row r="9422" x14ac:dyDescent="0.35"/>
    <row r="9423" x14ac:dyDescent="0.35"/>
    <row r="9424" x14ac:dyDescent="0.35"/>
    <row r="9425" x14ac:dyDescent="0.35"/>
    <row r="9426" x14ac:dyDescent="0.35"/>
    <row r="9427" x14ac:dyDescent="0.35"/>
    <row r="9428" x14ac:dyDescent="0.35"/>
    <row r="9429" x14ac:dyDescent="0.35"/>
    <row r="9430" x14ac:dyDescent="0.35"/>
    <row r="9431" x14ac:dyDescent="0.35"/>
    <row r="9432" x14ac:dyDescent="0.35"/>
    <row r="9433" x14ac:dyDescent="0.35"/>
    <row r="9434" x14ac:dyDescent="0.35"/>
    <row r="9435" x14ac:dyDescent="0.35"/>
    <row r="9436" x14ac:dyDescent="0.35"/>
    <row r="9437" x14ac:dyDescent="0.35"/>
    <row r="9438" x14ac:dyDescent="0.35"/>
    <row r="9439" x14ac:dyDescent="0.35"/>
    <row r="9440" x14ac:dyDescent="0.35"/>
    <row r="9441" x14ac:dyDescent="0.35"/>
    <row r="9442" x14ac:dyDescent="0.35"/>
    <row r="9443" x14ac:dyDescent="0.35"/>
    <row r="9444" x14ac:dyDescent="0.35"/>
    <row r="9445" x14ac:dyDescent="0.35"/>
    <row r="9446" x14ac:dyDescent="0.35"/>
    <row r="9447" x14ac:dyDescent="0.35"/>
    <row r="9448" x14ac:dyDescent="0.35"/>
    <row r="9449" x14ac:dyDescent="0.35"/>
    <row r="9450" x14ac:dyDescent="0.35"/>
    <row r="9451" x14ac:dyDescent="0.35"/>
    <row r="9452" x14ac:dyDescent="0.35"/>
    <row r="9453" x14ac:dyDescent="0.35"/>
    <row r="9454" x14ac:dyDescent="0.35"/>
    <row r="9455" x14ac:dyDescent="0.35"/>
    <row r="9456" x14ac:dyDescent="0.35"/>
    <row r="9457" x14ac:dyDescent="0.35"/>
    <row r="9458" x14ac:dyDescent="0.35"/>
    <row r="9459" x14ac:dyDescent="0.35"/>
    <row r="9460" x14ac:dyDescent="0.35"/>
    <row r="9461" x14ac:dyDescent="0.35"/>
    <row r="9462" x14ac:dyDescent="0.35"/>
    <row r="9463" x14ac:dyDescent="0.35"/>
    <row r="9464" x14ac:dyDescent="0.35"/>
    <row r="9465" x14ac:dyDescent="0.35"/>
    <row r="9466" x14ac:dyDescent="0.35"/>
    <row r="9467" x14ac:dyDescent="0.35"/>
    <row r="9468" x14ac:dyDescent="0.35"/>
    <row r="9469" x14ac:dyDescent="0.35"/>
    <row r="9470" x14ac:dyDescent="0.35"/>
    <row r="9471" x14ac:dyDescent="0.35"/>
    <row r="9472" x14ac:dyDescent="0.35"/>
    <row r="9473" x14ac:dyDescent="0.35"/>
    <row r="9474" x14ac:dyDescent="0.35"/>
    <row r="9475" x14ac:dyDescent="0.35"/>
    <row r="9476" x14ac:dyDescent="0.35"/>
    <row r="9477" x14ac:dyDescent="0.35"/>
    <row r="9478" x14ac:dyDescent="0.35"/>
    <row r="9479" x14ac:dyDescent="0.35"/>
    <row r="9480" x14ac:dyDescent="0.35"/>
    <row r="9481" x14ac:dyDescent="0.35"/>
    <row r="9482" x14ac:dyDescent="0.35"/>
    <row r="9483" x14ac:dyDescent="0.35"/>
    <row r="9484" x14ac:dyDescent="0.35"/>
    <row r="9485" x14ac:dyDescent="0.35"/>
    <row r="9486" x14ac:dyDescent="0.35"/>
    <row r="9487" x14ac:dyDescent="0.35"/>
    <row r="9488" x14ac:dyDescent="0.35"/>
    <row r="9489" x14ac:dyDescent="0.35"/>
    <row r="9490" x14ac:dyDescent="0.35"/>
    <row r="9491" x14ac:dyDescent="0.35"/>
    <row r="9492" x14ac:dyDescent="0.35"/>
    <row r="9493" x14ac:dyDescent="0.35"/>
    <row r="9494" x14ac:dyDescent="0.35"/>
    <row r="9495" x14ac:dyDescent="0.35"/>
    <row r="9496" x14ac:dyDescent="0.35"/>
    <row r="9497" x14ac:dyDescent="0.35"/>
    <row r="9498" x14ac:dyDescent="0.35"/>
    <row r="9499" x14ac:dyDescent="0.35"/>
    <row r="9500" x14ac:dyDescent="0.35"/>
    <row r="9501" x14ac:dyDescent="0.35"/>
    <row r="9502" x14ac:dyDescent="0.35"/>
    <row r="9503" x14ac:dyDescent="0.35"/>
    <row r="9504" x14ac:dyDescent="0.35"/>
    <row r="9505" x14ac:dyDescent="0.35"/>
    <row r="9506" x14ac:dyDescent="0.35"/>
    <row r="9507" x14ac:dyDescent="0.35"/>
    <row r="9508" x14ac:dyDescent="0.35"/>
    <row r="9509" x14ac:dyDescent="0.35"/>
    <row r="9510" x14ac:dyDescent="0.35"/>
    <row r="9511" x14ac:dyDescent="0.35"/>
    <row r="9512" x14ac:dyDescent="0.35"/>
    <row r="9513" x14ac:dyDescent="0.35"/>
    <row r="9514" x14ac:dyDescent="0.35"/>
    <row r="9515" x14ac:dyDescent="0.35"/>
    <row r="9516" x14ac:dyDescent="0.35"/>
    <row r="9517" x14ac:dyDescent="0.35"/>
    <row r="9518" x14ac:dyDescent="0.35"/>
    <row r="9519" x14ac:dyDescent="0.35"/>
    <row r="9520" x14ac:dyDescent="0.35"/>
    <row r="9521" x14ac:dyDescent="0.35"/>
    <row r="9522" x14ac:dyDescent="0.35"/>
    <row r="9523" x14ac:dyDescent="0.35"/>
    <row r="9524" x14ac:dyDescent="0.35"/>
    <row r="9525" x14ac:dyDescent="0.35"/>
    <row r="9526" x14ac:dyDescent="0.35"/>
    <row r="9527" x14ac:dyDescent="0.35"/>
    <row r="9528" x14ac:dyDescent="0.35"/>
    <row r="9529" x14ac:dyDescent="0.35"/>
    <row r="9530" x14ac:dyDescent="0.35"/>
    <row r="9531" x14ac:dyDescent="0.35"/>
    <row r="9532" x14ac:dyDescent="0.35"/>
    <row r="9533" x14ac:dyDescent="0.35"/>
    <row r="9534" x14ac:dyDescent="0.35"/>
    <row r="9535" x14ac:dyDescent="0.35"/>
    <row r="9536" x14ac:dyDescent="0.35"/>
    <row r="9537" x14ac:dyDescent="0.35"/>
    <row r="9538" x14ac:dyDescent="0.35"/>
    <row r="9539" x14ac:dyDescent="0.35"/>
    <row r="9540" x14ac:dyDescent="0.35"/>
    <row r="9541" x14ac:dyDescent="0.35"/>
    <row r="9542" x14ac:dyDescent="0.35"/>
    <row r="9543" x14ac:dyDescent="0.35"/>
    <row r="9544" x14ac:dyDescent="0.35"/>
    <row r="9545" x14ac:dyDescent="0.35"/>
    <row r="9546" x14ac:dyDescent="0.35"/>
    <row r="9547" x14ac:dyDescent="0.35"/>
    <row r="9548" x14ac:dyDescent="0.35"/>
    <row r="9549" x14ac:dyDescent="0.35"/>
    <row r="9550" x14ac:dyDescent="0.35"/>
    <row r="9551" x14ac:dyDescent="0.35"/>
    <row r="9552" x14ac:dyDescent="0.35"/>
    <row r="9553" x14ac:dyDescent="0.35"/>
    <row r="9554" x14ac:dyDescent="0.35"/>
    <row r="9555" x14ac:dyDescent="0.35"/>
    <row r="9556" x14ac:dyDescent="0.35"/>
    <row r="9557" x14ac:dyDescent="0.35"/>
    <row r="9558" x14ac:dyDescent="0.35"/>
    <row r="9559" x14ac:dyDescent="0.35"/>
    <row r="9560" x14ac:dyDescent="0.35"/>
    <row r="9561" x14ac:dyDescent="0.35"/>
    <row r="9562" x14ac:dyDescent="0.35"/>
    <row r="9563" x14ac:dyDescent="0.35"/>
    <row r="9564" x14ac:dyDescent="0.35"/>
    <row r="9565" x14ac:dyDescent="0.35"/>
    <row r="9566" x14ac:dyDescent="0.35"/>
    <row r="9567" x14ac:dyDescent="0.35"/>
    <row r="9568" x14ac:dyDescent="0.35"/>
    <row r="9569" x14ac:dyDescent="0.35"/>
    <row r="9570" x14ac:dyDescent="0.35"/>
    <row r="9571" x14ac:dyDescent="0.35"/>
    <row r="9572" x14ac:dyDescent="0.35"/>
    <row r="9573" x14ac:dyDescent="0.35"/>
    <row r="9574" x14ac:dyDescent="0.35"/>
    <row r="9575" x14ac:dyDescent="0.35"/>
    <row r="9576" x14ac:dyDescent="0.35"/>
    <row r="9577" x14ac:dyDescent="0.35"/>
    <row r="9578" x14ac:dyDescent="0.35"/>
    <row r="9579" x14ac:dyDescent="0.35"/>
    <row r="9580" x14ac:dyDescent="0.35"/>
    <row r="9581" x14ac:dyDescent="0.35"/>
    <row r="9582" x14ac:dyDescent="0.35"/>
    <row r="9583" x14ac:dyDescent="0.35"/>
    <row r="9584" x14ac:dyDescent="0.35"/>
    <row r="9585" x14ac:dyDescent="0.35"/>
    <row r="9586" x14ac:dyDescent="0.35"/>
    <row r="9587" x14ac:dyDescent="0.35"/>
    <row r="9588" x14ac:dyDescent="0.35"/>
    <row r="9589" x14ac:dyDescent="0.35"/>
    <row r="9590" x14ac:dyDescent="0.35"/>
    <row r="9591" x14ac:dyDescent="0.35"/>
    <row r="9592" x14ac:dyDescent="0.35"/>
    <row r="9593" x14ac:dyDescent="0.35"/>
    <row r="9594" x14ac:dyDescent="0.35"/>
    <row r="9595" x14ac:dyDescent="0.35"/>
    <row r="9596" x14ac:dyDescent="0.35"/>
    <row r="9597" x14ac:dyDescent="0.35"/>
    <row r="9598" x14ac:dyDescent="0.35"/>
    <row r="9599" x14ac:dyDescent="0.35"/>
    <row r="9600" x14ac:dyDescent="0.35"/>
    <row r="9601" x14ac:dyDescent="0.35"/>
    <row r="9602" x14ac:dyDescent="0.35"/>
    <row r="9603" x14ac:dyDescent="0.35"/>
    <row r="9604" x14ac:dyDescent="0.35"/>
    <row r="9605" x14ac:dyDescent="0.35"/>
    <row r="9606" x14ac:dyDescent="0.35"/>
    <row r="9607" x14ac:dyDescent="0.35"/>
    <row r="9608" x14ac:dyDescent="0.35"/>
    <row r="9609" x14ac:dyDescent="0.35"/>
    <row r="9610" x14ac:dyDescent="0.35"/>
    <row r="9611" x14ac:dyDescent="0.35"/>
    <row r="9612" x14ac:dyDescent="0.35"/>
    <row r="9613" x14ac:dyDescent="0.35"/>
    <row r="9614" x14ac:dyDescent="0.35"/>
    <row r="9615" x14ac:dyDescent="0.35"/>
    <row r="9616" x14ac:dyDescent="0.35"/>
    <row r="9617" x14ac:dyDescent="0.35"/>
    <row r="9618" x14ac:dyDescent="0.35"/>
    <row r="9619" x14ac:dyDescent="0.35"/>
    <row r="9620" x14ac:dyDescent="0.35"/>
    <row r="9621" x14ac:dyDescent="0.35"/>
    <row r="9622" x14ac:dyDescent="0.35"/>
    <row r="9623" x14ac:dyDescent="0.35"/>
    <row r="9624" x14ac:dyDescent="0.35"/>
    <row r="9625" x14ac:dyDescent="0.35"/>
    <row r="9626" x14ac:dyDescent="0.35"/>
    <row r="9627" x14ac:dyDescent="0.35"/>
    <row r="9628" x14ac:dyDescent="0.35"/>
    <row r="9629" x14ac:dyDescent="0.35"/>
    <row r="9630" x14ac:dyDescent="0.35"/>
    <row r="9631" x14ac:dyDescent="0.35"/>
    <row r="9632" x14ac:dyDescent="0.35"/>
    <row r="9633" x14ac:dyDescent="0.35"/>
    <row r="9634" x14ac:dyDescent="0.35"/>
    <row r="9635" x14ac:dyDescent="0.35"/>
    <row r="9636" x14ac:dyDescent="0.35"/>
    <row r="9637" x14ac:dyDescent="0.35"/>
    <row r="9638" x14ac:dyDescent="0.35"/>
    <row r="9639" x14ac:dyDescent="0.35"/>
    <row r="9640" x14ac:dyDescent="0.35"/>
    <row r="9641" x14ac:dyDescent="0.35"/>
    <row r="9642" x14ac:dyDescent="0.35"/>
    <row r="9643" x14ac:dyDescent="0.35"/>
    <row r="9644" x14ac:dyDescent="0.35"/>
    <row r="9645" x14ac:dyDescent="0.35"/>
    <row r="9646" x14ac:dyDescent="0.35"/>
    <row r="9647" x14ac:dyDescent="0.35"/>
    <row r="9648" x14ac:dyDescent="0.35"/>
    <row r="9649" x14ac:dyDescent="0.35"/>
    <row r="9650" x14ac:dyDescent="0.35"/>
    <row r="9651" x14ac:dyDescent="0.35"/>
    <row r="9652" x14ac:dyDescent="0.35"/>
    <row r="9653" x14ac:dyDescent="0.35"/>
    <row r="9654" x14ac:dyDescent="0.35"/>
    <row r="9655" x14ac:dyDescent="0.35"/>
    <row r="9656" x14ac:dyDescent="0.35"/>
    <row r="9657" x14ac:dyDescent="0.35"/>
    <row r="9658" x14ac:dyDescent="0.35"/>
    <row r="9659" x14ac:dyDescent="0.35"/>
    <row r="9660" x14ac:dyDescent="0.35"/>
    <row r="9661" x14ac:dyDescent="0.35"/>
    <row r="9662" x14ac:dyDescent="0.35"/>
    <row r="9663" x14ac:dyDescent="0.35"/>
    <row r="9664" x14ac:dyDescent="0.35"/>
    <row r="9665" x14ac:dyDescent="0.35"/>
    <row r="9666" x14ac:dyDescent="0.35"/>
    <row r="9667" x14ac:dyDescent="0.35"/>
    <row r="9668" x14ac:dyDescent="0.35"/>
    <row r="9669" x14ac:dyDescent="0.35"/>
    <row r="9670" x14ac:dyDescent="0.35"/>
    <row r="9671" x14ac:dyDescent="0.35"/>
    <row r="9672" x14ac:dyDescent="0.35"/>
    <row r="9673" x14ac:dyDescent="0.35"/>
    <row r="9674" x14ac:dyDescent="0.35"/>
    <row r="9675" x14ac:dyDescent="0.35"/>
    <row r="9676" x14ac:dyDescent="0.35"/>
    <row r="9677" x14ac:dyDescent="0.35"/>
    <row r="9678" x14ac:dyDescent="0.35"/>
    <row r="9679" x14ac:dyDescent="0.35"/>
    <row r="9680" x14ac:dyDescent="0.35"/>
    <row r="9681" x14ac:dyDescent="0.35"/>
    <row r="9682" x14ac:dyDescent="0.35"/>
    <row r="9683" x14ac:dyDescent="0.35"/>
    <row r="9684" x14ac:dyDescent="0.35"/>
    <row r="9685" x14ac:dyDescent="0.35"/>
    <row r="9686" x14ac:dyDescent="0.35"/>
    <row r="9687" x14ac:dyDescent="0.35"/>
    <row r="9688" x14ac:dyDescent="0.35"/>
    <row r="9689" x14ac:dyDescent="0.35"/>
    <row r="9690" x14ac:dyDescent="0.35"/>
    <row r="9691" x14ac:dyDescent="0.35"/>
    <row r="9692" x14ac:dyDescent="0.35"/>
    <row r="9693" x14ac:dyDescent="0.35"/>
    <row r="9694" x14ac:dyDescent="0.35"/>
    <row r="9695" x14ac:dyDescent="0.35"/>
    <row r="9696" x14ac:dyDescent="0.35"/>
    <row r="9697" x14ac:dyDescent="0.35"/>
    <row r="9698" x14ac:dyDescent="0.35"/>
    <row r="9699" x14ac:dyDescent="0.35"/>
    <row r="9700" x14ac:dyDescent="0.35"/>
    <row r="9701" x14ac:dyDescent="0.35"/>
    <row r="9702" x14ac:dyDescent="0.35"/>
    <row r="9703" x14ac:dyDescent="0.35"/>
    <row r="9704" x14ac:dyDescent="0.35"/>
    <row r="9705" x14ac:dyDescent="0.35"/>
    <row r="9706" x14ac:dyDescent="0.35"/>
    <row r="9707" x14ac:dyDescent="0.35"/>
    <row r="9708" x14ac:dyDescent="0.35"/>
    <row r="9709" x14ac:dyDescent="0.35"/>
    <row r="9710" x14ac:dyDescent="0.35"/>
    <row r="9711" x14ac:dyDescent="0.35"/>
    <row r="9712" x14ac:dyDescent="0.35"/>
    <row r="9713" x14ac:dyDescent="0.35"/>
    <row r="9714" x14ac:dyDescent="0.35"/>
    <row r="9715" x14ac:dyDescent="0.35"/>
    <row r="9716" x14ac:dyDescent="0.35"/>
    <row r="9717" x14ac:dyDescent="0.35"/>
    <row r="9718" x14ac:dyDescent="0.35"/>
    <row r="9719" x14ac:dyDescent="0.35"/>
    <row r="9720" x14ac:dyDescent="0.35"/>
    <row r="9721" x14ac:dyDescent="0.35"/>
    <row r="9722" x14ac:dyDescent="0.35"/>
    <row r="9723" x14ac:dyDescent="0.35"/>
    <row r="9724" x14ac:dyDescent="0.35"/>
    <row r="9725" x14ac:dyDescent="0.35"/>
    <row r="9726" x14ac:dyDescent="0.35"/>
    <row r="9727" x14ac:dyDescent="0.35"/>
    <row r="9728" x14ac:dyDescent="0.35"/>
    <row r="9729" x14ac:dyDescent="0.35"/>
    <row r="9730" x14ac:dyDescent="0.35"/>
    <row r="9731" x14ac:dyDescent="0.35"/>
    <row r="9732" x14ac:dyDescent="0.35"/>
    <row r="9733" x14ac:dyDescent="0.35"/>
    <row r="9734" x14ac:dyDescent="0.35"/>
    <row r="9735" x14ac:dyDescent="0.35"/>
    <row r="9736" x14ac:dyDescent="0.35"/>
    <row r="9737" x14ac:dyDescent="0.35"/>
    <row r="9738" x14ac:dyDescent="0.35"/>
    <row r="9739" x14ac:dyDescent="0.35"/>
    <row r="9740" x14ac:dyDescent="0.35"/>
    <row r="9741" x14ac:dyDescent="0.35"/>
    <row r="9742" x14ac:dyDescent="0.35"/>
    <row r="9743" x14ac:dyDescent="0.35"/>
    <row r="9744" x14ac:dyDescent="0.35"/>
    <row r="9745" x14ac:dyDescent="0.35"/>
    <row r="9746" x14ac:dyDescent="0.35"/>
    <row r="9747" x14ac:dyDescent="0.35"/>
    <row r="9748" x14ac:dyDescent="0.35"/>
    <row r="9749" x14ac:dyDescent="0.35"/>
    <row r="9750" x14ac:dyDescent="0.35"/>
    <row r="9751" x14ac:dyDescent="0.35"/>
    <row r="9752" x14ac:dyDescent="0.35"/>
    <row r="9753" x14ac:dyDescent="0.35"/>
    <row r="9754" x14ac:dyDescent="0.35"/>
    <row r="9755" x14ac:dyDescent="0.35"/>
    <row r="9756" x14ac:dyDescent="0.35"/>
    <row r="9757" x14ac:dyDescent="0.35"/>
    <row r="9758" x14ac:dyDescent="0.35"/>
    <row r="9759" x14ac:dyDescent="0.35"/>
    <row r="9760" x14ac:dyDescent="0.35"/>
    <row r="9761" x14ac:dyDescent="0.35"/>
    <row r="9762" x14ac:dyDescent="0.35"/>
    <row r="9763" x14ac:dyDescent="0.35"/>
    <row r="9764" x14ac:dyDescent="0.35"/>
    <row r="9765" x14ac:dyDescent="0.35"/>
    <row r="9766" x14ac:dyDescent="0.35"/>
    <row r="9767" x14ac:dyDescent="0.35"/>
    <row r="9768" x14ac:dyDescent="0.35"/>
    <row r="9769" x14ac:dyDescent="0.35"/>
    <row r="9770" x14ac:dyDescent="0.35"/>
    <row r="9771" x14ac:dyDescent="0.35"/>
    <row r="9772" x14ac:dyDescent="0.35"/>
    <row r="9773" x14ac:dyDescent="0.35"/>
    <row r="9774" x14ac:dyDescent="0.35"/>
    <row r="9775" x14ac:dyDescent="0.35"/>
    <row r="9776" x14ac:dyDescent="0.35"/>
    <row r="9777" x14ac:dyDescent="0.35"/>
    <row r="9778" x14ac:dyDescent="0.35"/>
    <row r="9779" x14ac:dyDescent="0.35"/>
    <row r="9780" x14ac:dyDescent="0.35"/>
    <row r="9781" x14ac:dyDescent="0.35"/>
    <row r="9782" x14ac:dyDescent="0.35"/>
    <row r="9783" x14ac:dyDescent="0.35"/>
    <row r="9784" x14ac:dyDescent="0.35"/>
    <row r="9785" x14ac:dyDescent="0.35"/>
    <row r="9786" x14ac:dyDescent="0.35"/>
    <row r="9787" x14ac:dyDescent="0.35"/>
    <row r="9788" x14ac:dyDescent="0.35"/>
    <row r="9789" x14ac:dyDescent="0.35"/>
    <row r="9790" x14ac:dyDescent="0.35"/>
    <row r="9791" x14ac:dyDescent="0.35"/>
    <row r="9792" x14ac:dyDescent="0.35"/>
    <row r="9793" x14ac:dyDescent="0.35"/>
    <row r="9794" x14ac:dyDescent="0.35"/>
    <row r="9795" x14ac:dyDescent="0.35"/>
    <row r="9796" x14ac:dyDescent="0.35"/>
    <row r="9797" x14ac:dyDescent="0.35"/>
    <row r="9798" x14ac:dyDescent="0.35"/>
    <row r="9799" x14ac:dyDescent="0.35"/>
    <row r="9800" x14ac:dyDescent="0.35"/>
    <row r="9801" x14ac:dyDescent="0.35"/>
    <row r="9802" x14ac:dyDescent="0.35"/>
    <row r="9803" x14ac:dyDescent="0.35"/>
    <row r="9804" x14ac:dyDescent="0.35"/>
    <row r="9805" x14ac:dyDescent="0.35"/>
    <row r="9806" x14ac:dyDescent="0.35"/>
    <row r="9807" x14ac:dyDescent="0.35"/>
    <row r="9808" x14ac:dyDescent="0.35"/>
    <row r="9809" x14ac:dyDescent="0.35"/>
    <row r="9810" x14ac:dyDescent="0.35"/>
    <row r="9811" x14ac:dyDescent="0.35"/>
    <row r="9812" x14ac:dyDescent="0.35"/>
    <row r="9813" x14ac:dyDescent="0.35"/>
    <row r="9814" x14ac:dyDescent="0.35"/>
    <row r="9815" x14ac:dyDescent="0.35"/>
    <row r="9816" x14ac:dyDescent="0.35"/>
    <row r="9817" x14ac:dyDescent="0.35"/>
    <row r="9818" x14ac:dyDescent="0.35"/>
    <row r="9819" x14ac:dyDescent="0.35"/>
    <row r="9820" x14ac:dyDescent="0.35"/>
    <row r="9821" x14ac:dyDescent="0.35"/>
    <row r="9822" x14ac:dyDescent="0.35"/>
    <row r="9823" x14ac:dyDescent="0.35"/>
    <row r="9824" x14ac:dyDescent="0.35"/>
    <row r="9825" x14ac:dyDescent="0.35"/>
    <row r="9826" x14ac:dyDescent="0.35"/>
    <row r="9827" x14ac:dyDescent="0.35"/>
    <row r="9828" x14ac:dyDescent="0.35"/>
    <row r="9829" x14ac:dyDescent="0.35"/>
    <row r="9830" x14ac:dyDescent="0.35"/>
    <row r="9831" x14ac:dyDescent="0.35"/>
    <row r="9832" x14ac:dyDescent="0.35"/>
    <row r="9833" x14ac:dyDescent="0.35"/>
    <row r="9834" x14ac:dyDescent="0.35"/>
    <row r="9835" x14ac:dyDescent="0.35"/>
    <row r="9836" x14ac:dyDescent="0.35"/>
    <row r="9837" x14ac:dyDescent="0.35"/>
    <row r="9838" x14ac:dyDescent="0.35"/>
    <row r="9839" x14ac:dyDescent="0.35"/>
    <row r="9840" x14ac:dyDescent="0.35"/>
    <row r="9841" x14ac:dyDescent="0.35"/>
    <row r="9842" x14ac:dyDescent="0.35"/>
    <row r="9843" x14ac:dyDescent="0.35"/>
    <row r="9844" x14ac:dyDescent="0.35"/>
    <row r="9845" x14ac:dyDescent="0.35"/>
    <row r="9846" x14ac:dyDescent="0.35"/>
    <row r="9847" x14ac:dyDescent="0.35"/>
    <row r="9848" x14ac:dyDescent="0.35"/>
    <row r="9849" x14ac:dyDescent="0.35"/>
    <row r="9850" x14ac:dyDescent="0.35"/>
    <row r="9851" x14ac:dyDescent="0.35"/>
    <row r="9852" x14ac:dyDescent="0.35"/>
    <row r="9853" x14ac:dyDescent="0.35"/>
    <row r="9854" x14ac:dyDescent="0.35"/>
    <row r="9855" x14ac:dyDescent="0.35"/>
    <row r="9856" x14ac:dyDescent="0.35"/>
    <row r="9857" x14ac:dyDescent="0.35"/>
    <row r="9858" x14ac:dyDescent="0.35"/>
    <row r="9859" x14ac:dyDescent="0.35"/>
    <row r="9860" x14ac:dyDescent="0.35"/>
    <row r="9861" x14ac:dyDescent="0.35"/>
    <row r="9862" x14ac:dyDescent="0.35"/>
    <row r="9863" x14ac:dyDescent="0.35"/>
    <row r="9864" x14ac:dyDescent="0.35"/>
    <row r="9865" x14ac:dyDescent="0.35"/>
    <row r="9866" x14ac:dyDescent="0.35"/>
    <row r="9867" x14ac:dyDescent="0.35"/>
    <row r="9868" x14ac:dyDescent="0.35"/>
    <row r="9869" x14ac:dyDescent="0.35"/>
    <row r="9870" x14ac:dyDescent="0.35"/>
    <row r="9871" x14ac:dyDescent="0.35"/>
    <row r="9872" x14ac:dyDescent="0.35"/>
    <row r="9873" x14ac:dyDescent="0.35"/>
    <row r="9874" x14ac:dyDescent="0.35"/>
    <row r="9875" x14ac:dyDescent="0.35"/>
    <row r="9876" x14ac:dyDescent="0.35"/>
    <row r="9877" x14ac:dyDescent="0.35"/>
    <row r="9878" x14ac:dyDescent="0.35"/>
    <row r="9879" x14ac:dyDescent="0.35"/>
    <row r="9880" x14ac:dyDescent="0.35"/>
    <row r="9881" x14ac:dyDescent="0.35"/>
    <row r="9882" x14ac:dyDescent="0.35"/>
    <row r="9883" x14ac:dyDescent="0.35"/>
    <row r="9884" x14ac:dyDescent="0.35"/>
    <row r="9885" x14ac:dyDescent="0.35"/>
    <row r="9886" x14ac:dyDescent="0.35"/>
    <row r="9887" x14ac:dyDescent="0.35"/>
    <row r="9888" x14ac:dyDescent="0.35"/>
    <row r="9889" x14ac:dyDescent="0.35"/>
    <row r="9890" x14ac:dyDescent="0.35"/>
    <row r="9891" x14ac:dyDescent="0.35"/>
    <row r="9892" x14ac:dyDescent="0.35"/>
    <row r="9893" x14ac:dyDescent="0.35"/>
    <row r="9894" x14ac:dyDescent="0.35"/>
    <row r="9895" x14ac:dyDescent="0.35"/>
    <row r="9896" x14ac:dyDescent="0.35"/>
    <row r="9897" x14ac:dyDescent="0.35"/>
    <row r="9898" x14ac:dyDescent="0.35"/>
    <row r="9899" x14ac:dyDescent="0.35"/>
    <row r="9900" x14ac:dyDescent="0.35"/>
    <row r="9901" x14ac:dyDescent="0.35"/>
    <row r="9902" x14ac:dyDescent="0.35"/>
    <row r="9903" x14ac:dyDescent="0.35"/>
    <row r="9904" x14ac:dyDescent="0.35"/>
    <row r="9905" x14ac:dyDescent="0.35"/>
    <row r="9906" x14ac:dyDescent="0.35"/>
    <row r="9907" x14ac:dyDescent="0.35"/>
    <row r="9908" x14ac:dyDescent="0.35"/>
    <row r="9909" x14ac:dyDescent="0.35"/>
    <row r="9910" x14ac:dyDescent="0.35"/>
    <row r="9911" x14ac:dyDescent="0.35"/>
    <row r="9912" x14ac:dyDescent="0.35"/>
    <row r="9913" x14ac:dyDescent="0.35"/>
    <row r="9914" x14ac:dyDescent="0.35"/>
    <row r="9915" x14ac:dyDescent="0.35"/>
    <row r="9916" x14ac:dyDescent="0.35"/>
    <row r="9917" x14ac:dyDescent="0.35"/>
    <row r="9918" x14ac:dyDescent="0.35"/>
    <row r="9919" x14ac:dyDescent="0.35"/>
    <row r="9920" x14ac:dyDescent="0.35"/>
    <row r="9921" x14ac:dyDescent="0.35"/>
    <row r="9922" x14ac:dyDescent="0.35"/>
    <row r="9923" x14ac:dyDescent="0.35"/>
    <row r="9924" x14ac:dyDescent="0.35"/>
    <row r="9925" x14ac:dyDescent="0.35"/>
    <row r="9926" x14ac:dyDescent="0.35"/>
    <row r="9927" x14ac:dyDescent="0.35"/>
    <row r="9928" x14ac:dyDescent="0.35"/>
    <row r="9929" x14ac:dyDescent="0.35"/>
    <row r="9930" x14ac:dyDescent="0.35"/>
    <row r="9931" x14ac:dyDescent="0.35"/>
    <row r="9932" x14ac:dyDescent="0.35"/>
    <row r="9933" x14ac:dyDescent="0.35"/>
    <row r="9934" x14ac:dyDescent="0.35"/>
    <row r="9935" x14ac:dyDescent="0.35"/>
    <row r="9936" x14ac:dyDescent="0.35"/>
    <row r="9937" x14ac:dyDescent="0.35"/>
    <row r="9938" x14ac:dyDescent="0.35"/>
    <row r="9939" x14ac:dyDescent="0.35"/>
    <row r="9940" x14ac:dyDescent="0.35"/>
    <row r="9941" x14ac:dyDescent="0.35"/>
    <row r="9942" x14ac:dyDescent="0.35"/>
    <row r="9943" x14ac:dyDescent="0.35"/>
    <row r="9944" x14ac:dyDescent="0.35"/>
    <row r="9945" x14ac:dyDescent="0.35"/>
    <row r="9946" x14ac:dyDescent="0.35"/>
    <row r="9947" x14ac:dyDescent="0.35"/>
    <row r="9948" x14ac:dyDescent="0.35"/>
    <row r="9949" x14ac:dyDescent="0.35"/>
    <row r="9950" x14ac:dyDescent="0.35"/>
    <row r="9951" x14ac:dyDescent="0.35"/>
    <row r="9952" x14ac:dyDescent="0.35"/>
    <row r="9953" x14ac:dyDescent="0.35"/>
    <row r="9954" x14ac:dyDescent="0.35"/>
    <row r="9955" x14ac:dyDescent="0.35"/>
    <row r="9956" x14ac:dyDescent="0.35"/>
    <row r="9957" x14ac:dyDescent="0.35"/>
    <row r="9958" x14ac:dyDescent="0.35"/>
    <row r="9959" x14ac:dyDescent="0.35"/>
    <row r="9960" x14ac:dyDescent="0.35"/>
    <row r="9961" x14ac:dyDescent="0.35"/>
    <row r="9962" x14ac:dyDescent="0.35"/>
    <row r="9963" x14ac:dyDescent="0.35"/>
    <row r="9964" x14ac:dyDescent="0.35"/>
    <row r="9965" x14ac:dyDescent="0.35"/>
    <row r="9966" x14ac:dyDescent="0.35"/>
    <row r="9967" x14ac:dyDescent="0.35"/>
    <row r="9968" x14ac:dyDescent="0.35"/>
    <row r="9969" x14ac:dyDescent="0.35"/>
    <row r="9970" x14ac:dyDescent="0.35"/>
    <row r="9971" x14ac:dyDescent="0.35"/>
    <row r="9972" x14ac:dyDescent="0.35"/>
    <row r="9973" x14ac:dyDescent="0.35"/>
    <row r="9974" x14ac:dyDescent="0.35"/>
    <row r="9975" x14ac:dyDescent="0.35"/>
    <row r="9976" x14ac:dyDescent="0.35"/>
    <row r="9977" x14ac:dyDescent="0.35"/>
    <row r="9978" x14ac:dyDescent="0.35"/>
    <row r="9979" x14ac:dyDescent="0.35"/>
    <row r="9980" x14ac:dyDescent="0.35"/>
    <row r="9981" x14ac:dyDescent="0.35"/>
    <row r="9982" x14ac:dyDescent="0.35"/>
    <row r="9983" x14ac:dyDescent="0.35"/>
    <row r="9984" x14ac:dyDescent="0.35"/>
    <row r="9985" x14ac:dyDescent="0.35"/>
    <row r="9986" x14ac:dyDescent="0.35"/>
    <row r="9987" x14ac:dyDescent="0.35"/>
    <row r="9988" x14ac:dyDescent="0.35"/>
    <row r="9989" x14ac:dyDescent="0.35"/>
    <row r="9990" x14ac:dyDescent="0.35"/>
    <row r="9991" x14ac:dyDescent="0.35"/>
    <row r="9992" x14ac:dyDescent="0.35"/>
    <row r="9993" x14ac:dyDescent="0.35"/>
    <row r="9994" x14ac:dyDescent="0.35"/>
    <row r="9995" x14ac:dyDescent="0.35"/>
    <row r="9996" x14ac:dyDescent="0.35"/>
    <row r="9997" x14ac:dyDescent="0.35"/>
    <row r="9998" x14ac:dyDescent="0.35"/>
    <row r="9999" x14ac:dyDescent="0.35"/>
  </sheetData>
  <protectedRanges>
    <protectedRange password="E1A2" sqref="AA2 L2 AA18:AA29 L18:L29 N18:N29 L13:L14 N13:N15 N11 L11 N2:N9" name="Range1"/>
    <protectedRange password="E1A2" sqref="AA3:AA15" name="Range1_1_1"/>
    <protectedRange password="E1A2" sqref="M2" name="Range1_13"/>
    <protectedRange password="E1A2" sqref="M13:M14" name="Range1_1_3"/>
    <protectedRange password="E1A2" sqref="M16:M20" name="Range1_1_4"/>
    <protectedRange password="E1A2" sqref="M21:M22" name="Range1_1_5"/>
    <protectedRange password="E1A2" sqref="M23" name="Range1_1_6"/>
    <protectedRange password="E1A2" sqref="M35" name="Range1_5_2"/>
    <protectedRange password="E1A2" sqref="M36" name="Range1_13_1"/>
    <protectedRange password="E1A2" sqref="M42" name="Range1_6_1"/>
    <protectedRange password="E1A2" sqref="M44" name="Range1_6_2"/>
    <protectedRange password="E1A2" sqref="M45" name="Range1_14"/>
    <protectedRange password="E1A2" sqref="M53" name="Range1_6_4"/>
    <protectedRange password="E1A2" sqref="M54:M58" name="Range1_6_5"/>
    <protectedRange password="E1A2" sqref="M89:M91" name="Range1_6_6"/>
    <protectedRange password="E1A2" sqref="M92" name="Range1_6_7"/>
    <protectedRange password="E1A2" sqref="M93" name="Range1_6_8"/>
    <protectedRange password="E1A2" sqref="M94:M97" name="Range1_6_9"/>
    <protectedRange password="E1A2" sqref="M98" name="Range1_6_11"/>
    <protectedRange password="E1A2" sqref="M99:M101" name="Range1_6_12"/>
    <protectedRange password="E1A2" sqref="M102:M104" name="Range1_6_13"/>
    <protectedRange password="E1A2" sqref="M107:M110" name="Range1_6_14"/>
    <protectedRange password="E1A2" sqref="M111" name="Range1_6_15"/>
    <protectedRange password="E1A2" sqref="M138" name="Range1_6_17"/>
    <protectedRange password="E1A2" sqref="M144:M145 M148" name="Range1_7_2"/>
    <protectedRange password="E1A2" sqref="M153" name="Range1_7_3"/>
    <protectedRange password="E1A2" sqref="M180:M184" name="Range1_11_1"/>
    <protectedRange password="E1A2" sqref="M185:M186" name="Range1_11_2"/>
    <protectedRange password="E1A2" sqref="M187" name="Range1_12_2"/>
    <protectedRange password="E1A2" sqref="M193" name="Range1_12_3"/>
    <protectedRange password="E1A2" sqref="M194:M197" name="Range1_12_4"/>
    <protectedRange password="E1A2" sqref="M160:M161" name="Range1_10_1"/>
    <protectedRange password="E1A2" sqref="M158" name="Range1_8_1"/>
    <protectedRange password="E1A2" sqref="M119 M124 M117" name="Range1_6_3"/>
    <protectedRange password="E1A2" sqref="M43" name="Range1_15"/>
    <protectedRange password="E1A2" sqref="M40" name="Range1_6_10"/>
    <protectedRange password="E1A2" sqref="M112:M115 M37:M38" name="Range1_6_16"/>
    <protectedRange password="E1A2" sqref="M24" name="Range1_1_7"/>
    <protectedRange password="E1A2" sqref="M25:M32" name="Range1_1_8"/>
    <protectedRange password="E1A2" sqref="M33" name="Range1_16"/>
    <protectedRange password="E1A2" sqref="M73" name="Range1_6_18"/>
    <protectedRange password="E1A2" sqref="L3" name="Range1_1"/>
    <protectedRange password="E1A2" sqref="M11" name="Range1_1_2"/>
    <protectedRange password="E1A2" sqref="L12:M12" name="Range1_2"/>
    <protectedRange password="E1A2" sqref="M15 M9" name="Range1_1_2_1"/>
    <protectedRange password="E1A2" sqref="N10" name="Range1_3_1"/>
    <protectedRange password="E1A2" sqref="M10" name="Range1_1_2_1_1"/>
  </protectedRanges>
  <conditionalFormatting sqref="A16:A1048576 A1:A2">
    <cfRule type="duplicateValues" dxfId="17" priority="50"/>
  </conditionalFormatting>
  <conditionalFormatting sqref="A3:AA15">
    <cfRule type="expression" dxfId="16" priority="51">
      <formula>MOD(ROW()-2,2)=1</formula>
    </cfRule>
  </conditionalFormatting>
  <conditionalFormatting sqref="I3:I15">
    <cfRule type="expression" dxfId="15" priority="2" stopIfTrue="1">
      <formula>TRIM($I3)="Info"</formula>
    </cfRule>
    <cfRule type="expression" dxfId="14" priority="3" stopIfTrue="1">
      <formula>TRIM($I3)="Fail"</formula>
    </cfRule>
    <cfRule type="expression" dxfId="13" priority="4" stopIfTrue="1">
      <formula>TRIM($I3)="Pass"</formula>
    </cfRule>
  </conditionalFormatting>
  <dataValidations count="3">
    <dataValidation type="list" allowBlank="1" showInputMessage="1" showErrorMessage="1" sqref="H7:H8 H11:H15" xr:uid="{321E9069-6852-4816-8E39-C3573931F780}">
      <formula1>#REF!</formula1>
    </dataValidation>
    <dataValidation type="list" allowBlank="1" showInputMessage="1" showErrorMessage="1" sqref="K3:K15" xr:uid="{71DE7250-F940-4CC7-86BC-AFE213196FBB}">
      <formula1>$G$23:$G$26</formula1>
    </dataValidation>
    <dataValidation type="list" allowBlank="1" showInputMessage="1" showErrorMessage="1" sqref="I3:I15" xr:uid="{3E6146CB-1E26-479A-81AF-868D81AE5130}">
      <formula1>$G$17:$G$20</formula1>
    </dataValidation>
  </dataValidations>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stopIfTrue="1" id="{DC1CB627-787D-4585-8849-4D20F92AE144}">
            <xm:f>AND(ISNA(MATCH(TRIM($L3),'Issue Code Table'!$A:$A,0)),TRIM($I3)&lt;&gt;"Pass",TRIM($I3)&lt;&gt;"N/A")</xm:f>
            <x14:dxf>
              <font>
                <b/>
                <i val="0"/>
                <color rgb="FFFF0000"/>
              </font>
              <fill>
                <patternFill>
                  <bgColor rgb="FFFFFF00"/>
                </patternFill>
              </fill>
            </x14:dxf>
          </x14:cfRule>
          <xm:sqref>L3:L15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A9999"/>
  <sheetViews>
    <sheetView showGridLines="0" showRuler="0" zoomScaleNormal="100" workbookViewId="0">
      <pane xSplit="1" ySplit="2" topLeftCell="B3" activePane="bottomRight" state="frozen"/>
      <selection pane="topRight" activeCell="B1" sqref="B1"/>
      <selection pane="bottomLeft" activeCell="A3" sqref="A3"/>
      <selection pane="bottomRight"/>
    </sheetView>
  </sheetViews>
  <sheetFormatPr defaultColWidth="10.7265625" defaultRowHeight="12.5" zeroHeight="1" x14ac:dyDescent="0.25"/>
  <cols>
    <col min="1" max="1" width="12.7265625" style="46" customWidth="1"/>
    <col min="2" max="2" width="10.7265625" style="46" customWidth="1"/>
    <col min="3" max="3" width="19.54296875" style="46" customWidth="1"/>
    <col min="4" max="4" width="14.26953125" style="46" customWidth="1"/>
    <col min="5" max="5" width="30.7265625" style="46" customWidth="1"/>
    <col min="6" max="6" width="34" style="46" customWidth="1"/>
    <col min="7" max="7" width="38.1796875" style="46" customWidth="1"/>
    <col min="8" max="8" width="39.1796875" style="46" customWidth="1"/>
    <col min="9" max="9" width="22.26953125" style="46" customWidth="1"/>
    <col min="10" max="10" width="16.453125" style="46" customWidth="1"/>
    <col min="11" max="11" width="35.7265625" style="46" hidden="1" customWidth="1"/>
    <col min="12" max="12" width="25.1796875" style="46" customWidth="1"/>
    <col min="13" max="13" width="14.7265625" style="48" customWidth="1"/>
    <col min="14" max="14" width="12.54296875" style="48" customWidth="1"/>
    <col min="15" max="15" width="48.7265625" style="48" customWidth="1"/>
    <col min="16" max="16" width="10.54296875" style="46" customWidth="1"/>
    <col min="17" max="17" width="25" style="46" customWidth="1"/>
    <col min="18" max="18" width="20.7265625" style="46" customWidth="1"/>
    <col min="19" max="19" width="49.7265625" style="46" customWidth="1"/>
    <col min="20" max="20" width="33.7265625" style="46" customWidth="1"/>
    <col min="21" max="21" width="62.453125" style="46" customWidth="1"/>
    <col min="22" max="22" width="46.7265625" style="52" hidden="1" customWidth="1"/>
    <col min="23" max="23" width="35.453125" style="53" hidden="1" customWidth="1"/>
    <col min="24" max="26" width="10.54296875" hidden="1" customWidth="1"/>
    <col min="27" max="27" width="11.54296875" style="46" hidden="1" customWidth="1"/>
    <col min="28" max="28" width="9.54296875" style="46" customWidth="1"/>
    <col min="29" max="16384" width="10.7265625" style="46"/>
  </cols>
  <sheetData>
    <row r="1" spans="1:27" ht="13" x14ac:dyDescent="0.25">
      <c r="A1" s="171" t="s">
        <v>54</v>
      </c>
      <c r="B1" s="172"/>
      <c r="C1" s="172"/>
      <c r="D1" s="172"/>
      <c r="E1" s="172"/>
      <c r="F1" s="172"/>
      <c r="G1" s="211"/>
      <c r="H1" s="172"/>
      <c r="I1" s="172"/>
      <c r="J1" s="172"/>
      <c r="K1" s="44"/>
      <c r="L1" s="44"/>
      <c r="M1" s="173"/>
      <c r="N1" s="173"/>
      <c r="O1" s="173"/>
      <c r="P1" s="45"/>
      <c r="Q1" s="173"/>
      <c r="R1" s="173"/>
      <c r="S1" s="173"/>
      <c r="T1" s="173"/>
      <c r="U1" s="173"/>
      <c r="V1" s="174"/>
      <c r="W1" s="174"/>
      <c r="X1" s="174"/>
      <c r="Y1" s="230"/>
      <c r="Z1" s="174"/>
      <c r="AA1" s="173"/>
    </row>
    <row r="2" spans="1:27" s="229" customFormat="1" ht="33.65" customHeight="1" x14ac:dyDescent="0.25">
      <c r="A2" s="236" t="s">
        <v>131</v>
      </c>
      <c r="B2" s="236" t="s">
        <v>132</v>
      </c>
      <c r="C2" s="236" t="s">
        <v>133</v>
      </c>
      <c r="D2" s="236" t="s">
        <v>134</v>
      </c>
      <c r="E2" s="236" t="s">
        <v>135</v>
      </c>
      <c r="F2" s="236" t="s">
        <v>136</v>
      </c>
      <c r="G2" s="236" t="s">
        <v>137</v>
      </c>
      <c r="H2" s="236" t="s">
        <v>138</v>
      </c>
      <c r="I2" s="236" t="s">
        <v>139</v>
      </c>
      <c r="J2" s="256" t="s">
        <v>140</v>
      </c>
      <c r="K2" s="240" t="s">
        <v>141</v>
      </c>
      <c r="L2" s="236" t="s">
        <v>142</v>
      </c>
      <c r="M2" s="236" t="s">
        <v>143</v>
      </c>
      <c r="N2" s="236" t="s">
        <v>144</v>
      </c>
      <c r="O2" s="236" t="s">
        <v>4458</v>
      </c>
      <c r="P2" s="237"/>
      <c r="Q2" s="236" t="s">
        <v>145</v>
      </c>
      <c r="R2" s="236" t="s">
        <v>146</v>
      </c>
      <c r="S2" s="236" t="s">
        <v>147</v>
      </c>
      <c r="T2" s="236" t="s">
        <v>148</v>
      </c>
      <c r="U2" s="236" t="s">
        <v>149</v>
      </c>
      <c r="V2" s="240" t="s">
        <v>150</v>
      </c>
      <c r="W2" s="240" t="s">
        <v>151</v>
      </c>
      <c r="X2" s="237"/>
      <c r="Y2" s="239"/>
      <c r="Z2" s="239"/>
      <c r="AA2" s="238" t="s">
        <v>152</v>
      </c>
    </row>
    <row r="3" spans="1:27" ht="82.15" customHeight="1" x14ac:dyDescent="0.25">
      <c r="A3" s="305" t="s">
        <v>4446</v>
      </c>
      <c r="B3" s="306" t="s">
        <v>3602</v>
      </c>
      <c r="C3" s="306" t="s">
        <v>3603</v>
      </c>
      <c r="D3" s="307" t="s">
        <v>155</v>
      </c>
      <c r="E3" s="306" t="s">
        <v>4431</v>
      </c>
      <c r="F3" s="306" t="s">
        <v>3604</v>
      </c>
      <c r="G3" s="306" t="s">
        <v>3605</v>
      </c>
      <c r="H3" s="306" t="s">
        <v>3606</v>
      </c>
      <c r="I3" s="306"/>
      <c r="J3" s="306"/>
      <c r="K3" s="307" t="s">
        <v>162</v>
      </c>
      <c r="L3" s="306"/>
      <c r="M3" s="308" t="s">
        <v>159</v>
      </c>
      <c r="N3" s="306" t="s">
        <v>163</v>
      </c>
      <c r="O3" s="306" t="s">
        <v>3590</v>
      </c>
      <c r="P3" s="308"/>
      <c r="Q3" s="307"/>
      <c r="R3" s="307"/>
      <c r="S3" s="307"/>
      <c r="T3" s="307"/>
      <c r="U3" s="309" t="s">
        <v>3607</v>
      </c>
      <c r="V3" s="307" t="s">
        <v>3607</v>
      </c>
      <c r="W3" s="307" t="s">
        <v>3608</v>
      </c>
      <c r="X3" s="306"/>
      <c r="Y3" s="310"/>
      <c r="Z3" s="310"/>
      <c r="AA3" s="311">
        <f>IF(OR(J3="Fail",ISBLANK(J3)),INDEX('Issue Code Table'!C:C,MATCH(N:N,'Issue Code Table'!A:A,0)),IF(M3="Critical",6,IF(M3="Significant",5,IF(M3="Moderate",3,2))))</f>
        <v>6</v>
      </c>
    </row>
    <row r="4" spans="1:27" ht="82.15" customHeight="1" x14ac:dyDescent="0.25">
      <c r="A4" s="312" t="s">
        <v>4447</v>
      </c>
      <c r="B4" s="228" t="s">
        <v>1522</v>
      </c>
      <c r="C4" s="228" t="s">
        <v>1518</v>
      </c>
      <c r="D4" s="313" t="s">
        <v>155</v>
      </c>
      <c r="E4" s="228" t="s">
        <v>3235</v>
      </c>
      <c r="F4" s="228" t="s">
        <v>1464</v>
      </c>
      <c r="G4" s="228" t="s">
        <v>3635</v>
      </c>
      <c r="H4" s="228" t="s">
        <v>2260</v>
      </c>
      <c r="I4" s="228"/>
      <c r="J4" s="228"/>
      <c r="K4" s="228" t="s">
        <v>2587</v>
      </c>
      <c r="L4" s="228" t="s">
        <v>3616</v>
      </c>
      <c r="M4" s="228" t="s">
        <v>166</v>
      </c>
      <c r="N4" s="228" t="s">
        <v>167</v>
      </c>
      <c r="O4" s="314" t="s">
        <v>3563</v>
      </c>
      <c r="P4" s="315"/>
      <c r="Q4" s="228" t="s">
        <v>168</v>
      </c>
      <c r="R4" s="228" t="s">
        <v>169</v>
      </c>
      <c r="S4" s="228" t="s">
        <v>170</v>
      </c>
      <c r="T4" s="228" t="s">
        <v>171</v>
      </c>
      <c r="U4" s="316" t="s">
        <v>1008</v>
      </c>
      <c r="V4" s="228" t="s">
        <v>2897</v>
      </c>
      <c r="W4" s="228" t="s">
        <v>4030</v>
      </c>
      <c r="X4" s="317"/>
      <c r="Y4" s="318"/>
      <c r="Z4" s="318"/>
      <c r="AA4" s="319">
        <f>IF(OR(J4="Fail",ISBLANK(J4)),INDEX('Issue Code Table'!C:C,MATCH(N:N,'Issue Code Table'!A:A,0)),IF(M4="Critical",6,IF(M4="Significant",5,IF(M4="Moderate",3,2))))</f>
        <v>3</v>
      </c>
    </row>
    <row r="5" spans="1:27" ht="82.15" customHeight="1" x14ac:dyDescent="0.25">
      <c r="A5" s="312" t="s">
        <v>4448</v>
      </c>
      <c r="B5" s="228" t="s">
        <v>1522</v>
      </c>
      <c r="C5" s="228" t="s">
        <v>1518</v>
      </c>
      <c r="D5" s="313" t="s">
        <v>155</v>
      </c>
      <c r="E5" s="228" t="s">
        <v>4021</v>
      </c>
      <c r="F5" s="228" t="s">
        <v>3631</v>
      </c>
      <c r="G5" s="228" t="s">
        <v>4017</v>
      </c>
      <c r="H5" s="228" t="s">
        <v>3632</v>
      </c>
      <c r="I5" s="228"/>
      <c r="J5" s="228"/>
      <c r="K5" s="228" t="s">
        <v>3633</v>
      </c>
      <c r="L5" s="228" t="s">
        <v>4435</v>
      </c>
      <c r="M5" s="228" t="s">
        <v>159</v>
      </c>
      <c r="N5" s="228" t="s">
        <v>172</v>
      </c>
      <c r="O5" s="314" t="s">
        <v>3564</v>
      </c>
      <c r="P5" s="315"/>
      <c r="Q5" s="228" t="s">
        <v>168</v>
      </c>
      <c r="R5" s="228" t="s">
        <v>173</v>
      </c>
      <c r="S5" s="228" t="s">
        <v>174</v>
      </c>
      <c r="T5" s="228" t="s">
        <v>175</v>
      </c>
      <c r="U5" s="316" t="s">
        <v>3634</v>
      </c>
      <c r="V5" s="228" t="s">
        <v>4018</v>
      </c>
      <c r="W5" s="228" t="s">
        <v>4031</v>
      </c>
      <c r="X5" s="317"/>
      <c r="Y5" s="318"/>
      <c r="Z5" s="318"/>
      <c r="AA5" s="319">
        <f>IF(OR(J5="Fail",ISBLANK(J5)),INDEX('Issue Code Table'!C:C,MATCH(N:N,'Issue Code Table'!A:A,0)),IF(M5="Critical",6,IF(M5="Significant",5,IF(M5="Moderate",3,2))))</f>
        <v>5</v>
      </c>
    </row>
    <row r="6" spans="1:27" ht="82.15" customHeight="1" x14ac:dyDescent="0.25">
      <c r="A6" s="312" t="s">
        <v>1914</v>
      </c>
      <c r="B6" s="228" t="s">
        <v>1522</v>
      </c>
      <c r="C6" s="228" t="s">
        <v>1518</v>
      </c>
      <c r="D6" s="313" t="s">
        <v>155</v>
      </c>
      <c r="E6" s="228" t="s">
        <v>3236</v>
      </c>
      <c r="F6" s="228" t="s">
        <v>1536</v>
      </c>
      <c r="G6" s="228" t="s">
        <v>3636</v>
      </c>
      <c r="H6" s="228" t="s">
        <v>2261</v>
      </c>
      <c r="I6" s="228"/>
      <c r="J6" s="228"/>
      <c r="K6" s="228" t="s">
        <v>2588</v>
      </c>
      <c r="L6" s="228" t="s">
        <v>3614</v>
      </c>
      <c r="M6" s="228" t="s">
        <v>159</v>
      </c>
      <c r="N6" s="228" t="s">
        <v>176</v>
      </c>
      <c r="O6" s="314" t="s">
        <v>3565</v>
      </c>
      <c r="P6" s="315"/>
      <c r="Q6" s="228" t="s">
        <v>168</v>
      </c>
      <c r="R6" s="228" t="s">
        <v>1537</v>
      </c>
      <c r="S6" s="228" t="s">
        <v>1538</v>
      </c>
      <c r="T6" s="228" t="s">
        <v>1539</v>
      </c>
      <c r="U6" s="316" t="s">
        <v>1540</v>
      </c>
      <c r="V6" s="228" t="s">
        <v>2898</v>
      </c>
      <c r="W6" s="228" t="s">
        <v>4032</v>
      </c>
      <c r="X6" s="317"/>
      <c r="Y6" s="318"/>
      <c r="Z6" s="318"/>
      <c r="AA6" s="319">
        <f>IF(OR(J6="Fail",ISBLANK(J6)),INDEX('Issue Code Table'!C:C,MATCH(N:N,'Issue Code Table'!A:A,0)),IF(M6="Critical",6,IF(M6="Significant",5,IF(M6="Moderate",3,2))))</f>
        <v>5</v>
      </c>
    </row>
    <row r="7" spans="1:27" ht="82.15" customHeight="1" x14ac:dyDescent="0.25">
      <c r="A7" s="312" t="s">
        <v>4449</v>
      </c>
      <c r="B7" s="228" t="s">
        <v>1522</v>
      </c>
      <c r="C7" s="228" t="s">
        <v>1518</v>
      </c>
      <c r="D7" s="313" t="s">
        <v>155</v>
      </c>
      <c r="E7" s="228" t="s">
        <v>3237</v>
      </c>
      <c r="F7" s="228" t="s">
        <v>1465</v>
      </c>
      <c r="G7" s="228" t="s">
        <v>3637</v>
      </c>
      <c r="H7" s="228" t="s">
        <v>2262</v>
      </c>
      <c r="I7" s="228"/>
      <c r="J7" s="228"/>
      <c r="K7" s="228" t="s">
        <v>2589</v>
      </c>
      <c r="L7" s="228"/>
      <c r="M7" s="228" t="s">
        <v>159</v>
      </c>
      <c r="N7" s="228" t="s">
        <v>177</v>
      </c>
      <c r="O7" s="228" t="s">
        <v>3567</v>
      </c>
      <c r="P7" s="315"/>
      <c r="Q7" s="228" t="s">
        <v>168</v>
      </c>
      <c r="R7" s="228" t="s">
        <v>178</v>
      </c>
      <c r="S7" s="228" t="s">
        <v>179</v>
      </c>
      <c r="T7" s="228" t="s">
        <v>180</v>
      </c>
      <c r="U7" s="316" t="s">
        <v>1120</v>
      </c>
      <c r="V7" s="228" t="s">
        <v>2899</v>
      </c>
      <c r="W7" s="228" t="s">
        <v>4033</v>
      </c>
      <c r="X7" s="317"/>
      <c r="Y7" s="318"/>
      <c r="Z7" s="318"/>
      <c r="AA7" s="319">
        <f>IF(OR(J7="Fail",ISBLANK(J7)),INDEX('Issue Code Table'!C:C,MATCH(N:N,'Issue Code Table'!A:A,0)),IF(M7="Critical",6,IF(M7="Significant",5,IF(M7="Moderate",3,2))))</f>
        <v>6</v>
      </c>
    </row>
    <row r="8" spans="1:27" ht="82.15" customHeight="1" x14ac:dyDescent="0.25">
      <c r="A8" s="312" t="s">
        <v>1915</v>
      </c>
      <c r="B8" s="228" t="s">
        <v>1522</v>
      </c>
      <c r="C8" s="228" t="s">
        <v>1518</v>
      </c>
      <c r="D8" s="313" t="s">
        <v>155</v>
      </c>
      <c r="E8" s="228" t="s">
        <v>3238</v>
      </c>
      <c r="F8" s="228" t="s">
        <v>1547</v>
      </c>
      <c r="G8" s="228" t="s">
        <v>3638</v>
      </c>
      <c r="H8" s="228" t="s">
        <v>2263</v>
      </c>
      <c r="I8" s="228"/>
      <c r="J8" s="228"/>
      <c r="K8" s="228" t="s">
        <v>2590</v>
      </c>
      <c r="L8" s="228" t="s">
        <v>3615</v>
      </c>
      <c r="M8" s="228" t="s">
        <v>159</v>
      </c>
      <c r="N8" s="228" t="s">
        <v>181</v>
      </c>
      <c r="O8" s="314" t="s">
        <v>3566</v>
      </c>
      <c r="P8" s="315"/>
      <c r="Q8" s="228" t="s">
        <v>168</v>
      </c>
      <c r="R8" s="228" t="s">
        <v>182</v>
      </c>
      <c r="S8" s="228" t="s">
        <v>183</v>
      </c>
      <c r="T8" s="228" t="s">
        <v>184</v>
      </c>
      <c r="U8" s="316" t="s">
        <v>1121</v>
      </c>
      <c r="V8" s="228" t="s">
        <v>2900</v>
      </c>
      <c r="W8" s="228" t="s">
        <v>4034</v>
      </c>
      <c r="X8" s="317"/>
      <c r="Y8" s="318"/>
      <c r="Z8" s="318"/>
      <c r="AA8" s="319">
        <f>IF(OR(J8="Fail",ISBLANK(J8)),INDEX('Issue Code Table'!C:C,MATCH(N:N,'Issue Code Table'!A:A,0)),IF(M8="Critical",6,IF(M8="Significant",5,IF(M8="Moderate",3,2))))</f>
        <v>4</v>
      </c>
    </row>
    <row r="9" spans="1:27" ht="82.15" customHeight="1" x14ac:dyDescent="0.25">
      <c r="A9" s="312" t="s">
        <v>1916</v>
      </c>
      <c r="B9" s="228" t="s">
        <v>1522</v>
      </c>
      <c r="C9" s="228" t="s">
        <v>1518</v>
      </c>
      <c r="D9" s="228" t="s">
        <v>165</v>
      </c>
      <c r="E9" s="228" t="s">
        <v>3239</v>
      </c>
      <c r="F9" s="228" t="s">
        <v>186</v>
      </c>
      <c r="G9" s="228" t="s">
        <v>3639</v>
      </c>
      <c r="H9" s="228" t="s">
        <v>2264</v>
      </c>
      <c r="I9" s="228"/>
      <c r="J9" s="228"/>
      <c r="K9" s="228" t="s">
        <v>2591</v>
      </c>
      <c r="L9" s="228"/>
      <c r="M9" s="228" t="s">
        <v>159</v>
      </c>
      <c r="N9" s="228" t="s">
        <v>187</v>
      </c>
      <c r="O9" s="314" t="s">
        <v>3568</v>
      </c>
      <c r="P9" s="315"/>
      <c r="Q9" s="228" t="s">
        <v>168</v>
      </c>
      <c r="R9" s="228" t="s">
        <v>188</v>
      </c>
      <c r="S9" s="228" t="s">
        <v>189</v>
      </c>
      <c r="T9" s="228" t="s">
        <v>190</v>
      </c>
      <c r="U9" s="316" t="s">
        <v>1122</v>
      </c>
      <c r="V9" s="228" t="s">
        <v>2901</v>
      </c>
      <c r="W9" s="228" t="s">
        <v>4035</v>
      </c>
      <c r="X9" s="317"/>
      <c r="Y9" s="318"/>
      <c r="Z9" s="318"/>
      <c r="AA9" s="319">
        <f>IF(OR(J9="Fail",ISBLANK(J9)),INDEX('Issue Code Table'!C:C,MATCH(N:N,'Issue Code Table'!A:A,0)),IF(M9="Critical",6,IF(M9="Significant",5,IF(M9="Moderate",3,2))))</f>
        <v>5</v>
      </c>
    </row>
    <row r="10" spans="1:27" ht="82.15" customHeight="1" x14ac:dyDescent="0.25">
      <c r="A10" s="312" t="s">
        <v>1917</v>
      </c>
      <c r="B10" s="228" t="s">
        <v>1522</v>
      </c>
      <c r="C10" s="228" t="s">
        <v>1518</v>
      </c>
      <c r="D10" s="313" t="s">
        <v>165</v>
      </c>
      <c r="E10" s="228" t="s">
        <v>3240</v>
      </c>
      <c r="F10" s="228" t="s">
        <v>191</v>
      </c>
      <c r="G10" s="228" t="s">
        <v>3640</v>
      </c>
      <c r="H10" s="228" t="s">
        <v>2265</v>
      </c>
      <c r="I10" s="228"/>
      <c r="J10" s="228"/>
      <c r="K10" s="228" t="s">
        <v>2592</v>
      </c>
      <c r="L10" s="228"/>
      <c r="M10" s="228" t="s">
        <v>159</v>
      </c>
      <c r="N10" s="228" t="s">
        <v>192</v>
      </c>
      <c r="O10" s="314" t="s">
        <v>3569</v>
      </c>
      <c r="P10" s="315"/>
      <c r="Q10" s="228" t="s">
        <v>168</v>
      </c>
      <c r="R10" s="228" t="s">
        <v>193</v>
      </c>
      <c r="S10" s="228" t="s">
        <v>194</v>
      </c>
      <c r="T10" s="228" t="s">
        <v>195</v>
      </c>
      <c r="U10" s="316" t="s">
        <v>1123</v>
      </c>
      <c r="V10" s="228" t="s">
        <v>2902</v>
      </c>
      <c r="W10" s="228" t="s">
        <v>4036</v>
      </c>
      <c r="X10" s="317"/>
      <c r="Y10" s="318"/>
      <c r="Z10" s="318"/>
      <c r="AA10" s="319">
        <f>IF(OR(J10="Fail",ISBLANK(J10)),INDEX('Issue Code Table'!C:C,MATCH(N:N,'Issue Code Table'!A:A,0)),IF(M10="Critical",6,IF(M10="Significant",5,IF(M10="Moderate",3,2))))</f>
        <v>7</v>
      </c>
    </row>
    <row r="11" spans="1:27" ht="82.15" customHeight="1" x14ac:dyDescent="0.25">
      <c r="A11" s="312" t="s">
        <v>1918</v>
      </c>
      <c r="B11" s="228" t="s">
        <v>3975</v>
      </c>
      <c r="C11" s="228" t="s">
        <v>3976</v>
      </c>
      <c r="D11" s="228" t="s">
        <v>165</v>
      </c>
      <c r="E11" s="228" t="s">
        <v>3241</v>
      </c>
      <c r="F11" s="228" t="s">
        <v>196</v>
      </c>
      <c r="G11" s="228" t="s">
        <v>3641</v>
      </c>
      <c r="H11" s="228" t="s">
        <v>2266</v>
      </c>
      <c r="I11" s="228"/>
      <c r="J11" s="228"/>
      <c r="K11" s="228" t="s">
        <v>2593</v>
      </c>
      <c r="L11" s="228" t="s">
        <v>3990</v>
      </c>
      <c r="M11" s="228" t="s">
        <v>197</v>
      </c>
      <c r="N11" s="228" t="s">
        <v>198</v>
      </c>
      <c r="O11" s="314" t="s">
        <v>3570</v>
      </c>
      <c r="P11" s="315"/>
      <c r="Q11" s="228" t="s">
        <v>199</v>
      </c>
      <c r="R11" s="228" t="s">
        <v>200</v>
      </c>
      <c r="S11" s="228" t="s">
        <v>201</v>
      </c>
      <c r="T11" s="228" t="s">
        <v>202</v>
      </c>
      <c r="U11" s="316" t="s">
        <v>1124</v>
      </c>
      <c r="V11" s="228" t="s">
        <v>2903</v>
      </c>
      <c r="W11" s="228" t="s">
        <v>4037</v>
      </c>
      <c r="X11" s="317"/>
      <c r="Y11" s="318"/>
      <c r="Z11" s="318"/>
      <c r="AA11" s="319">
        <f>IF(OR(J11="Fail",ISBLANK(J11)),INDEX('Issue Code Table'!C:C,MATCH(N:N,'Issue Code Table'!A:A,0)),IF(M11="Critical",6,IF(M11="Significant",5,IF(M11="Moderate",3,2))))</f>
        <v>4</v>
      </c>
    </row>
    <row r="12" spans="1:27" ht="82.15" customHeight="1" x14ac:dyDescent="0.25">
      <c r="A12" s="312" t="s">
        <v>1919</v>
      </c>
      <c r="B12" s="228" t="s">
        <v>3975</v>
      </c>
      <c r="C12" s="228" t="s">
        <v>3976</v>
      </c>
      <c r="D12" s="228" t="s">
        <v>165</v>
      </c>
      <c r="E12" s="228" t="s">
        <v>3621</v>
      </c>
      <c r="F12" s="228" t="s">
        <v>3622</v>
      </c>
      <c r="G12" s="228" t="s">
        <v>3974</v>
      </c>
      <c r="H12" s="228" t="s">
        <v>4360</v>
      </c>
      <c r="I12" s="228"/>
      <c r="J12" s="228"/>
      <c r="K12" s="228" t="s">
        <v>3623</v>
      </c>
      <c r="L12" s="228" t="s">
        <v>4436</v>
      </c>
      <c r="M12" s="228" t="s">
        <v>159</v>
      </c>
      <c r="N12" s="228" t="s">
        <v>203</v>
      </c>
      <c r="O12" s="314" t="s">
        <v>3571</v>
      </c>
      <c r="P12" s="315"/>
      <c r="Q12" s="228" t="s">
        <v>199</v>
      </c>
      <c r="R12" s="228" t="s">
        <v>204</v>
      </c>
      <c r="S12" s="228" t="s">
        <v>205</v>
      </c>
      <c r="T12" s="228" t="s">
        <v>206</v>
      </c>
      <c r="U12" s="316" t="s">
        <v>3624</v>
      </c>
      <c r="V12" s="228" t="s">
        <v>3625</v>
      </c>
      <c r="W12" s="228" t="s">
        <v>4432</v>
      </c>
      <c r="X12" s="317"/>
      <c r="Y12" s="318"/>
      <c r="Z12" s="318"/>
      <c r="AA12" s="319">
        <f>IF(OR(J12="Fail",ISBLANK(J12)),INDEX('Issue Code Table'!C:C,MATCH(N:N,'Issue Code Table'!A:A,0)),IF(M12="Critical",6,IF(M12="Significant",5,IF(M12="Moderate",3,2))))</f>
        <v>5</v>
      </c>
    </row>
    <row r="13" spans="1:27" ht="82.15" customHeight="1" x14ac:dyDescent="0.25">
      <c r="A13" s="312" t="s">
        <v>1920</v>
      </c>
      <c r="B13" s="228" t="s">
        <v>3975</v>
      </c>
      <c r="C13" s="228" t="s">
        <v>3976</v>
      </c>
      <c r="D13" s="313" t="s">
        <v>155</v>
      </c>
      <c r="E13" s="228" t="s">
        <v>3242</v>
      </c>
      <c r="F13" s="228" t="s">
        <v>1466</v>
      </c>
      <c r="G13" s="228" t="s">
        <v>3642</v>
      </c>
      <c r="H13" s="228" t="s">
        <v>2267</v>
      </c>
      <c r="I13" s="228"/>
      <c r="J13" s="228"/>
      <c r="K13" s="228" t="s">
        <v>2594</v>
      </c>
      <c r="L13" s="228"/>
      <c r="M13" s="228" t="s">
        <v>159</v>
      </c>
      <c r="N13" s="228" t="s">
        <v>203</v>
      </c>
      <c r="O13" s="314" t="s">
        <v>3985</v>
      </c>
      <c r="P13" s="315"/>
      <c r="Q13" s="228" t="s">
        <v>199</v>
      </c>
      <c r="R13" s="228" t="s">
        <v>208</v>
      </c>
      <c r="S13" s="228" t="s">
        <v>1125</v>
      </c>
      <c r="T13" s="228" t="s">
        <v>1126</v>
      </c>
      <c r="U13" s="316" t="s">
        <v>1127</v>
      </c>
      <c r="V13" s="228" t="s">
        <v>2904</v>
      </c>
      <c r="W13" s="228" t="s">
        <v>4038</v>
      </c>
      <c r="X13" s="317"/>
      <c r="Y13" s="318"/>
      <c r="Z13" s="318"/>
      <c r="AA13" s="319">
        <f>IF(OR(J13="Fail",ISBLANK(J13)),INDEX('Issue Code Table'!C:C,MATCH(N:N,'Issue Code Table'!A:A,0)),IF(M13="Critical",6,IF(M13="Significant",5,IF(M13="Moderate",3,2))))</f>
        <v>5</v>
      </c>
    </row>
    <row r="14" spans="1:27" ht="82.15" customHeight="1" x14ac:dyDescent="0.25">
      <c r="A14" s="312" t="s">
        <v>1921</v>
      </c>
      <c r="B14" s="228" t="s">
        <v>3975</v>
      </c>
      <c r="C14" s="228" t="s">
        <v>3976</v>
      </c>
      <c r="D14" s="228" t="s">
        <v>165</v>
      </c>
      <c r="E14" s="228" t="s">
        <v>3243</v>
      </c>
      <c r="F14" s="228" t="s">
        <v>207</v>
      </c>
      <c r="G14" s="228" t="s">
        <v>3643</v>
      </c>
      <c r="H14" s="228" t="s">
        <v>2268</v>
      </c>
      <c r="I14" s="228"/>
      <c r="J14" s="228"/>
      <c r="K14" s="228" t="s">
        <v>2595</v>
      </c>
      <c r="L14" s="228"/>
      <c r="M14" s="228" t="s">
        <v>166</v>
      </c>
      <c r="N14" s="228" t="s">
        <v>198</v>
      </c>
      <c r="O14" s="314" t="s">
        <v>3570</v>
      </c>
      <c r="P14" s="315"/>
      <c r="Q14" s="228" t="s">
        <v>199</v>
      </c>
      <c r="R14" s="228" t="s">
        <v>1009</v>
      </c>
      <c r="S14" s="228" t="s">
        <v>209</v>
      </c>
      <c r="T14" s="228" t="s">
        <v>210</v>
      </c>
      <c r="U14" s="316" t="s">
        <v>1128</v>
      </c>
      <c r="V14" s="228" t="s">
        <v>2905</v>
      </c>
      <c r="W14" s="228" t="s">
        <v>4039</v>
      </c>
      <c r="X14" s="317"/>
      <c r="Y14" s="318"/>
      <c r="Z14" s="318"/>
      <c r="AA14" s="319">
        <f>IF(OR(J14="Fail",ISBLANK(J14)),INDEX('Issue Code Table'!C:C,MATCH(N:N,'Issue Code Table'!A:A,0)),IF(M14="Critical",6,IF(M14="Significant",5,IF(M14="Moderate",3,2))))</f>
        <v>4</v>
      </c>
    </row>
    <row r="15" spans="1:27" ht="82.15" customHeight="1" x14ac:dyDescent="0.25">
      <c r="A15" s="312" t="s">
        <v>1922</v>
      </c>
      <c r="B15" s="228" t="s">
        <v>1849</v>
      </c>
      <c r="C15" s="228" t="s">
        <v>185</v>
      </c>
      <c r="D15" s="228" t="s">
        <v>165</v>
      </c>
      <c r="E15" s="228" t="s">
        <v>3244</v>
      </c>
      <c r="F15" s="228" t="s">
        <v>1850</v>
      </c>
      <c r="G15" s="228" t="s">
        <v>3644</v>
      </c>
      <c r="H15" s="228" t="s">
        <v>2269</v>
      </c>
      <c r="I15" s="228"/>
      <c r="J15" s="228"/>
      <c r="K15" s="228" t="s">
        <v>2596</v>
      </c>
      <c r="L15" s="228"/>
      <c r="M15" s="228" t="s">
        <v>159</v>
      </c>
      <c r="N15" s="228" t="s">
        <v>211</v>
      </c>
      <c r="O15" s="314" t="s">
        <v>3573</v>
      </c>
      <c r="P15" s="315"/>
      <c r="Q15" s="228" t="s">
        <v>212</v>
      </c>
      <c r="R15" s="228" t="s">
        <v>213</v>
      </c>
      <c r="S15" s="228" t="s">
        <v>214</v>
      </c>
      <c r="T15" s="228" t="s">
        <v>215</v>
      </c>
      <c r="U15" s="316" t="s">
        <v>1129</v>
      </c>
      <c r="V15" s="228" t="s">
        <v>2906</v>
      </c>
      <c r="W15" s="228" t="s">
        <v>4040</v>
      </c>
      <c r="X15" s="317"/>
      <c r="Y15" s="318"/>
      <c r="Z15" s="318"/>
      <c r="AA15" s="319">
        <f>IF(OR(J15="Fail",ISBLANK(J15)),INDEX('Issue Code Table'!C:C,MATCH(N:N,'Issue Code Table'!A:A,0)),IF(M15="Critical",6,IF(M15="Significant",5,IF(M15="Moderate",3,2))))</f>
        <v>5</v>
      </c>
    </row>
    <row r="16" spans="1:27" ht="82.15" customHeight="1" x14ac:dyDescent="0.25">
      <c r="A16" s="312" t="s">
        <v>1923</v>
      </c>
      <c r="B16" s="228" t="s">
        <v>1849</v>
      </c>
      <c r="C16" s="228" t="s">
        <v>185</v>
      </c>
      <c r="D16" s="228" t="s">
        <v>165</v>
      </c>
      <c r="E16" s="228" t="s">
        <v>3245</v>
      </c>
      <c r="F16" s="228" t="s">
        <v>1851</v>
      </c>
      <c r="G16" s="228" t="s">
        <v>3645</v>
      </c>
      <c r="H16" s="228" t="s">
        <v>2270</v>
      </c>
      <c r="I16" s="228"/>
      <c r="J16" s="228"/>
      <c r="K16" s="228" t="s">
        <v>2270</v>
      </c>
      <c r="L16" s="228"/>
      <c r="M16" s="228" t="s">
        <v>159</v>
      </c>
      <c r="N16" s="228" t="s">
        <v>211</v>
      </c>
      <c r="O16" s="314" t="s">
        <v>3573</v>
      </c>
      <c r="P16" s="315"/>
      <c r="Q16" s="228" t="s">
        <v>212</v>
      </c>
      <c r="R16" s="228" t="s">
        <v>217</v>
      </c>
      <c r="S16" s="228" t="s">
        <v>1852</v>
      </c>
      <c r="T16" s="228" t="s">
        <v>218</v>
      </c>
      <c r="U16" s="316" t="s">
        <v>1853</v>
      </c>
      <c r="V16" s="228" t="s">
        <v>2907</v>
      </c>
      <c r="W16" s="228" t="s">
        <v>4041</v>
      </c>
      <c r="X16" s="317"/>
      <c r="Y16" s="318"/>
      <c r="Z16" s="318"/>
      <c r="AA16" s="319">
        <f>IF(OR(J16="Fail",ISBLANK(J16)),INDEX('Issue Code Table'!C:C,MATCH(N:N,'Issue Code Table'!A:A,0)),IF(M16="Critical",6,IF(M16="Significant",5,IF(M16="Moderate",3,2))))</f>
        <v>5</v>
      </c>
    </row>
    <row r="17" spans="1:27" ht="82.15" customHeight="1" x14ac:dyDescent="0.25">
      <c r="A17" s="312" t="s">
        <v>1924</v>
      </c>
      <c r="B17" s="228" t="s">
        <v>1849</v>
      </c>
      <c r="C17" s="228" t="s">
        <v>185</v>
      </c>
      <c r="D17" s="228" t="s">
        <v>165</v>
      </c>
      <c r="E17" s="228" t="s">
        <v>3246</v>
      </c>
      <c r="F17" s="228" t="s">
        <v>219</v>
      </c>
      <c r="G17" s="228" t="s">
        <v>3646</v>
      </c>
      <c r="H17" s="228" t="s">
        <v>2271</v>
      </c>
      <c r="I17" s="228"/>
      <c r="J17" s="228"/>
      <c r="K17" s="228" t="s">
        <v>2597</v>
      </c>
      <c r="L17" s="228"/>
      <c r="M17" s="228" t="s">
        <v>159</v>
      </c>
      <c r="N17" s="228" t="s">
        <v>211</v>
      </c>
      <c r="O17" s="314" t="s">
        <v>3573</v>
      </c>
      <c r="P17" s="315"/>
      <c r="Q17" s="228" t="s">
        <v>212</v>
      </c>
      <c r="R17" s="228" t="s">
        <v>220</v>
      </c>
      <c r="S17" s="228" t="s">
        <v>221</v>
      </c>
      <c r="T17" s="228" t="s">
        <v>222</v>
      </c>
      <c r="U17" s="316" t="s">
        <v>1130</v>
      </c>
      <c r="V17" s="228" t="s">
        <v>2908</v>
      </c>
      <c r="W17" s="228" t="s">
        <v>4042</v>
      </c>
      <c r="X17" s="317"/>
      <c r="Y17" s="318"/>
      <c r="Z17" s="318"/>
      <c r="AA17" s="319">
        <f>IF(OR(J17="Fail",ISBLANK(J17)),INDEX('Issue Code Table'!C:C,MATCH(N:N,'Issue Code Table'!A:A,0)),IF(M17="Critical",6,IF(M17="Significant",5,IF(M17="Moderate",3,2))))</f>
        <v>5</v>
      </c>
    </row>
    <row r="18" spans="1:27" ht="82.15" customHeight="1" x14ac:dyDescent="0.25">
      <c r="A18" s="312" t="s">
        <v>1925</v>
      </c>
      <c r="B18" s="228" t="s">
        <v>1849</v>
      </c>
      <c r="C18" s="228" t="s">
        <v>185</v>
      </c>
      <c r="D18" s="228" t="s">
        <v>165</v>
      </c>
      <c r="E18" s="228" t="s">
        <v>3247</v>
      </c>
      <c r="F18" s="228" t="s">
        <v>223</v>
      </c>
      <c r="G18" s="228" t="s">
        <v>3647</v>
      </c>
      <c r="H18" s="228" t="s">
        <v>2272</v>
      </c>
      <c r="I18" s="228"/>
      <c r="J18" s="228"/>
      <c r="K18" s="228" t="s">
        <v>2598</v>
      </c>
      <c r="L18" s="228"/>
      <c r="M18" s="228" t="s">
        <v>166</v>
      </c>
      <c r="N18" s="228" t="s">
        <v>224</v>
      </c>
      <c r="O18" s="314" t="s">
        <v>3574</v>
      </c>
      <c r="P18" s="315"/>
      <c r="Q18" s="228" t="s">
        <v>212</v>
      </c>
      <c r="R18" s="228" t="s">
        <v>225</v>
      </c>
      <c r="S18" s="228" t="s">
        <v>226</v>
      </c>
      <c r="T18" s="228" t="s">
        <v>227</v>
      </c>
      <c r="U18" s="316" t="s">
        <v>1131</v>
      </c>
      <c r="V18" s="228" t="s">
        <v>2909</v>
      </c>
      <c r="W18" s="228" t="s">
        <v>4043</v>
      </c>
      <c r="X18" s="317"/>
      <c r="Y18" s="318"/>
      <c r="Z18" s="318"/>
      <c r="AA18" s="319">
        <f>IF(OR(J18="Fail",ISBLANK(J18)),INDEX('Issue Code Table'!C:C,MATCH(N:N,'Issue Code Table'!A:A,0)),IF(M18="Critical",6,IF(M18="Significant",5,IF(M18="Moderate",3,2))))</f>
        <v>4</v>
      </c>
    </row>
    <row r="19" spans="1:27" ht="82.15" customHeight="1" x14ac:dyDescent="0.25">
      <c r="A19" s="312" t="s">
        <v>1926</v>
      </c>
      <c r="B19" s="228" t="s">
        <v>1849</v>
      </c>
      <c r="C19" s="228" t="s">
        <v>185</v>
      </c>
      <c r="D19" s="228" t="s">
        <v>165</v>
      </c>
      <c r="E19" s="228" t="s">
        <v>3248</v>
      </c>
      <c r="F19" s="228" t="s">
        <v>1854</v>
      </c>
      <c r="G19" s="228" t="s">
        <v>3648</v>
      </c>
      <c r="H19" s="228" t="s">
        <v>2273</v>
      </c>
      <c r="I19" s="228"/>
      <c r="J19" s="228"/>
      <c r="K19" s="228" t="s">
        <v>2599</v>
      </c>
      <c r="L19" s="228"/>
      <c r="M19" s="228" t="s">
        <v>159</v>
      </c>
      <c r="N19" s="228" t="s">
        <v>211</v>
      </c>
      <c r="O19" s="314" t="s">
        <v>3573</v>
      </c>
      <c r="P19" s="315"/>
      <c r="Q19" s="228" t="s">
        <v>212</v>
      </c>
      <c r="R19" s="228" t="s">
        <v>1011</v>
      </c>
      <c r="S19" s="228" t="s">
        <v>228</v>
      </c>
      <c r="T19" s="228" t="s">
        <v>229</v>
      </c>
      <c r="U19" s="316" t="s">
        <v>1855</v>
      </c>
      <c r="V19" s="228" t="s">
        <v>2910</v>
      </c>
      <c r="W19" s="228" t="s">
        <v>4044</v>
      </c>
      <c r="X19" s="317"/>
      <c r="Y19" s="318"/>
      <c r="Z19" s="318"/>
      <c r="AA19" s="319">
        <f>IF(OR(J19="Fail",ISBLANK(J19)),INDEX('Issue Code Table'!C:C,MATCH(N:N,'Issue Code Table'!A:A,0)),IF(M19="Critical",6,IF(M19="Significant",5,IF(M19="Moderate",3,2))))</f>
        <v>5</v>
      </c>
    </row>
    <row r="20" spans="1:27" ht="82.15" customHeight="1" x14ac:dyDescent="0.25">
      <c r="A20" s="312" t="s">
        <v>1927</v>
      </c>
      <c r="B20" s="228" t="s">
        <v>1849</v>
      </c>
      <c r="C20" s="228" t="s">
        <v>185</v>
      </c>
      <c r="D20" s="228" t="s">
        <v>165</v>
      </c>
      <c r="E20" s="228" t="s">
        <v>3249</v>
      </c>
      <c r="F20" s="228" t="s">
        <v>1856</v>
      </c>
      <c r="G20" s="228" t="s">
        <v>3649</v>
      </c>
      <c r="H20" s="228" t="s">
        <v>2274</v>
      </c>
      <c r="I20" s="228"/>
      <c r="J20" s="228"/>
      <c r="K20" s="228" t="s">
        <v>2600</v>
      </c>
      <c r="L20" s="228"/>
      <c r="M20" s="228" t="s">
        <v>159</v>
      </c>
      <c r="N20" s="228" t="s">
        <v>211</v>
      </c>
      <c r="O20" s="314" t="s">
        <v>3573</v>
      </c>
      <c r="P20" s="315"/>
      <c r="Q20" s="228" t="s">
        <v>212</v>
      </c>
      <c r="R20" s="228" t="s">
        <v>234</v>
      </c>
      <c r="S20" s="228" t="s">
        <v>231</v>
      </c>
      <c r="T20" s="228" t="s">
        <v>232</v>
      </c>
      <c r="U20" s="316" t="s">
        <v>1857</v>
      </c>
      <c r="V20" s="228" t="s">
        <v>2911</v>
      </c>
      <c r="W20" s="228" t="s">
        <v>4045</v>
      </c>
      <c r="X20" s="317"/>
      <c r="Y20" s="318"/>
      <c r="Z20" s="318"/>
      <c r="AA20" s="319">
        <f>IF(OR(J20="Fail",ISBLANK(J20)),INDEX('Issue Code Table'!C:C,MATCH(N:N,'Issue Code Table'!A:A,0)),IF(M20="Critical",6,IF(M20="Significant",5,IF(M20="Moderate",3,2))))</f>
        <v>5</v>
      </c>
    </row>
    <row r="21" spans="1:27" ht="82.15" customHeight="1" x14ac:dyDescent="0.25">
      <c r="A21" s="312" t="s">
        <v>1928</v>
      </c>
      <c r="B21" s="228" t="s">
        <v>1849</v>
      </c>
      <c r="C21" s="228" t="s">
        <v>185</v>
      </c>
      <c r="D21" s="228" t="s">
        <v>165</v>
      </c>
      <c r="E21" s="228" t="s">
        <v>3250</v>
      </c>
      <c r="F21" s="228" t="s">
        <v>233</v>
      </c>
      <c r="G21" s="228" t="s">
        <v>3650</v>
      </c>
      <c r="H21" s="228" t="s">
        <v>2275</v>
      </c>
      <c r="I21" s="228"/>
      <c r="J21" s="228"/>
      <c r="K21" s="228" t="s">
        <v>2601</v>
      </c>
      <c r="L21" s="228"/>
      <c r="M21" s="228" t="s">
        <v>166</v>
      </c>
      <c r="N21" s="228" t="s">
        <v>224</v>
      </c>
      <c r="O21" s="314" t="s">
        <v>3574</v>
      </c>
      <c r="P21" s="315"/>
      <c r="Q21" s="228" t="s">
        <v>212</v>
      </c>
      <c r="R21" s="228" t="s">
        <v>238</v>
      </c>
      <c r="S21" s="228" t="s">
        <v>235</v>
      </c>
      <c r="T21" s="228" t="s">
        <v>236</v>
      </c>
      <c r="U21" s="316" t="s">
        <v>1132</v>
      </c>
      <c r="V21" s="228" t="s">
        <v>2912</v>
      </c>
      <c r="W21" s="228" t="s">
        <v>4046</v>
      </c>
      <c r="X21" s="317"/>
      <c r="Y21" s="318"/>
      <c r="Z21" s="318"/>
      <c r="AA21" s="319">
        <f>IF(OR(J21="Fail",ISBLANK(J21)),INDEX('Issue Code Table'!C:C,MATCH(N:N,'Issue Code Table'!A:A,0)),IF(M21="Critical",6,IF(M21="Significant",5,IF(M21="Moderate",3,2))))</f>
        <v>4</v>
      </c>
    </row>
    <row r="22" spans="1:27" ht="82.15" customHeight="1" x14ac:dyDescent="0.25">
      <c r="A22" s="312" t="s">
        <v>1929</v>
      </c>
      <c r="B22" s="228" t="s">
        <v>1849</v>
      </c>
      <c r="C22" s="228" t="s">
        <v>185</v>
      </c>
      <c r="D22" s="228" t="s">
        <v>165</v>
      </c>
      <c r="E22" s="228" t="s">
        <v>3251</v>
      </c>
      <c r="F22" s="228" t="s">
        <v>237</v>
      </c>
      <c r="G22" s="228" t="s">
        <v>3651</v>
      </c>
      <c r="H22" s="228" t="s">
        <v>2276</v>
      </c>
      <c r="I22" s="228"/>
      <c r="J22" s="228"/>
      <c r="K22" s="228" t="s">
        <v>2602</v>
      </c>
      <c r="L22" s="228"/>
      <c r="M22" s="228" t="s">
        <v>166</v>
      </c>
      <c r="N22" s="228" t="s">
        <v>224</v>
      </c>
      <c r="O22" s="314" t="s">
        <v>3574</v>
      </c>
      <c r="P22" s="315"/>
      <c r="Q22" s="228" t="s">
        <v>212</v>
      </c>
      <c r="R22" s="228" t="s">
        <v>242</v>
      </c>
      <c r="S22" s="228" t="s">
        <v>239</v>
      </c>
      <c r="T22" s="228" t="s">
        <v>240</v>
      </c>
      <c r="U22" s="316" t="s">
        <v>1133</v>
      </c>
      <c r="V22" s="228" t="s">
        <v>2913</v>
      </c>
      <c r="W22" s="228" t="s">
        <v>4047</v>
      </c>
      <c r="X22" s="317"/>
      <c r="Y22" s="318"/>
      <c r="Z22" s="318"/>
      <c r="AA22" s="319">
        <f>IF(OR(J22="Fail",ISBLANK(J22)),INDEX('Issue Code Table'!C:C,MATCH(N:N,'Issue Code Table'!A:A,0)),IF(M22="Critical",6,IF(M22="Significant",5,IF(M22="Moderate",3,2))))</f>
        <v>4</v>
      </c>
    </row>
    <row r="23" spans="1:27" ht="82.15" customHeight="1" x14ac:dyDescent="0.25">
      <c r="A23" s="312" t="s">
        <v>1930</v>
      </c>
      <c r="B23" s="228" t="s">
        <v>1849</v>
      </c>
      <c r="C23" s="228" t="s">
        <v>185</v>
      </c>
      <c r="D23" s="228" t="s">
        <v>165</v>
      </c>
      <c r="E23" s="228" t="s">
        <v>3252</v>
      </c>
      <c r="F23" s="228" t="s">
        <v>241</v>
      </c>
      <c r="G23" s="228" t="s">
        <v>3652</v>
      </c>
      <c r="H23" s="228" t="s">
        <v>2277</v>
      </c>
      <c r="I23" s="228"/>
      <c r="J23" s="228"/>
      <c r="K23" s="228" t="s">
        <v>2603</v>
      </c>
      <c r="L23" s="228"/>
      <c r="M23" s="228" t="s">
        <v>166</v>
      </c>
      <c r="N23" s="228" t="s">
        <v>224</v>
      </c>
      <c r="O23" s="314" t="s">
        <v>3574</v>
      </c>
      <c r="P23" s="315"/>
      <c r="Q23" s="228" t="s">
        <v>212</v>
      </c>
      <c r="R23" s="228" t="s">
        <v>245</v>
      </c>
      <c r="S23" s="228" t="s">
        <v>243</v>
      </c>
      <c r="T23" s="228" t="s">
        <v>215</v>
      </c>
      <c r="U23" s="316" t="s">
        <v>1134</v>
      </c>
      <c r="V23" s="228" t="s">
        <v>2914</v>
      </c>
      <c r="W23" s="228" t="s">
        <v>4048</v>
      </c>
      <c r="X23" s="317"/>
      <c r="Y23" s="318"/>
      <c r="Z23" s="318"/>
      <c r="AA23" s="319">
        <f>IF(OR(J23="Fail",ISBLANK(J23)),INDEX('Issue Code Table'!C:C,MATCH(N:N,'Issue Code Table'!A:A,0)),IF(M23="Critical",6,IF(M23="Significant",5,IF(M23="Moderate",3,2))))</f>
        <v>4</v>
      </c>
    </row>
    <row r="24" spans="1:27" ht="82.15" customHeight="1" x14ac:dyDescent="0.25">
      <c r="A24" s="312" t="s">
        <v>1931</v>
      </c>
      <c r="B24" s="228" t="s">
        <v>1849</v>
      </c>
      <c r="C24" s="228" t="s">
        <v>185</v>
      </c>
      <c r="D24" s="228" t="s">
        <v>165</v>
      </c>
      <c r="E24" s="228" t="s">
        <v>3253</v>
      </c>
      <c r="F24" s="228" t="s">
        <v>244</v>
      </c>
      <c r="G24" s="228" t="s">
        <v>3653</v>
      </c>
      <c r="H24" s="228" t="s">
        <v>2278</v>
      </c>
      <c r="I24" s="228"/>
      <c r="J24" s="228"/>
      <c r="K24" s="228" t="s">
        <v>2604</v>
      </c>
      <c r="L24" s="228"/>
      <c r="M24" s="228" t="s">
        <v>197</v>
      </c>
      <c r="N24" s="228" t="s">
        <v>224</v>
      </c>
      <c r="O24" s="314" t="s">
        <v>3574</v>
      </c>
      <c r="P24" s="315"/>
      <c r="Q24" s="228" t="s">
        <v>212</v>
      </c>
      <c r="R24" s="228" t="s">
        <v>248</v>
      </c>
      <c r="S24" s="228" t="s">
        <v>246</v>
      </c>
      <c r="T24" s="228" t="s">
        <v>215</v>
      </c>
      <c r="U24" s="316" t="s">
        <v>1135</v>
      </c>
      <c r="V24" s="228" t="s">
        <v>2915</v>
      </c>
      <c r="W24" s="228" t="s">
        <v>4049</v>
      </c>
      <c r="X24" s="317"/>
      <c r="Y24" s="318"/>
      <c r="Z24" s="318"/>
      <c r="AA24" s="319">
        <f>IF(OR(J24="Fail",ISBLANK(J24)),INDEX('Issue Code Table'!C:C,MATCH(N:N,'Issue Code Table'!A:A,0)),IF(M24="Critical",6,IF(M24="Significant",5,IF(M24="Moderate",3,2))))</f>
        <v>4</v>
      </c>
    </row>
    <row r="25" spans="1:27" ht="82.15" customHeight="1" x14ac:dyDescent="0.25">
      <c r="A25" s="312" t="s">
        <v>1932</v>
      </c>
      <c r="B25" s="228" t="s">
        <v>1849</v>
      </c>
      <c r="C25" s="228" t="s">
        <v>185</v>
      </c>
      <c r="D25" s="228" t="s">
        <v>165</v>
      </c>
      <c r="E25" s="228" t="s">
        <v>3254</v>
      </c>
      <c r="F25" s="228" t="s">
        <v>247</v>
      </c>
      <c r="G25" s="228" t="s">
        <v>3654</v>
      </c>
      <c r="H25" s="228" t="s">
        <v>2279</v>
      </c>
      <c r="I25" s="228"/>
      <c r="J25" s="228"/>
      <c r="K25" s="228" t="s">
        <v>2605</v>
      </c>
      <c r="L25" s="228"/>
      <c r="M25" s="228" t="s">
        <v>159</v>
      </c>
      <c r="N25" s="228" t="s">
        <v>211</v>
      </c>
      <c r="O25" s="314" t="s">
        <v>3573</v>
      </c>
      <c r="P25" s="315"/>
      <c r="Q25" s="228" t="s">
        <v>212</v>
      </c>
      <c r="R25" s="228" t="s">
        <v>251</v>
      </c>
      <c r="S25" s="228" t="s">
        <v>249</v>
      </c>
      <c r="T25" s="228" t="s">
        <v>215</v>
      </c>
      <c r="U25" s="316" t="s">
        <v>1136</v>
      </c>
      <c r="V25" s="228" t="s">
        <v>2916</v>
      </c>
      <c r="W25" s="228" t="s">
        <v>4050</v>
      </c>
      <c r="X25" s="317"/>
      <c r="Y25" s="318"/>
      <c r="Z25" s="318"/>
      <c r="AA25" s="319">
        <f>IF(OR(J25="Fail",ISBLANK(J25)),INDEX('Issue Code Table'!C:C,MATCH(N:N,'Issue Code Table'!A:A,0)),IF(M25="Critical",6,IF(M25="Significant",5,IF(M25="Moderate",3,2))))</f>
        <v>5</v>
      </c>
    </row>
    <row r="26" spans="1:27" ht="82.15" customHeight="1" x14ac:dyDescent="0.25">
      <c r="A26" s="312" t="s">
        <v>1933</v>
      </c>
      <c r="B26" s="228" t="s">
        <v>1849</v>
      </c>
      <c r="C26" s="228" t="s">
        <v>185</v>
      </c>
      <c r="D26" s="228" t="s">
        <v>165</v>
      </c>
      <c r="E26" s="228" t="s">
        <v>3255</v>
      </c>
      <c r="F26" s="228" t="s">
        <v>250</v>
      </c>
      <c r="G26" s="228" t="s">
        <v>3655</v>
      </c>
      <c r="H26" s="228" t="s">
        <v>2280</v>
      </c>
      <c r="I26" s="228"/>
      <c r="J26" s="228"/>
      <c r="K26" s="228" t="s">
        <v>2606</v>
      </c>
      <c r="L26" s="228"/>
      <c r="M26" s="228" t="s">
        <v>166</v>
      </c>
      <c r="N26" s="228" t="s">
        <v>224</v>
      </c>
      <c r="O26" s="314" t="s">
        <v>3574</v>
      </c>
      <c r="P26" s="315"/>
      <c r="Q26" s="228" t="s">
        <v>212</v>
      </c>
      <c r="R26" s="228" t="s">
        <v>254</v>
      </c>
      <c r="S26" s="228" t="s">
        <v>252</v>
      </c>
      <c r="T26" s="228" t="s">
        <v>215</v>
      </c>
      <c r="U26" s="316" t="s">
        <v>1137</v>
      </c>
      <c r="V26" s="228" t="s">
        <v>2917</v>
      </c>
      <c r="W26" s="228" t="s">
        <v>4051</v>
      </c>
      <c r="X26" s="317"/>
      <c r="Y26" s="318"/>
      <c r="Z26" s="318"/>
      <c r="AA26" s="319">
        <f>IF(OR(J26="Fail",ISBLANK(J26)),INDEX('Issue Code Table'!C:C,MATCH(N:N,'Issue Code Table'!A:A,0)),IF(M26="Critical",6,IF(M26="Significant",5,IF(M26="Moderate",3,2))))</f>
        <v>4</v>
      </c>
    </row>
    <row r="27" spans="1:27" ht="82.15" customHeight="1" x14ac:dyDescent="0.25">
      <c r="A27" s="312" t="s">
        <v>1934</v>
      </c>
      <c r="B27" s="228" t="s">
        <v>1849</v>
      </c>
      <c r="C27" s="228" t="s">
        <v>185</v>
      </c>
      <c r="D27" s="228" t="s">
        <v>165</v>
      </c>
      <c r="E27" s="228" t="s">
        <v>3256</v>
      </c>
      <c r="F27" s="228" t="s">
        <v>253</v>
      </c>
      <c r="G27" s="228" t="s">
        <v>3656</v>
      </c>
      <c r="H27" s="228" t="s">
        <v>2281</v>
      </c>
      <c r="I27" s="228"/>
      <c r="J27" s="228"/>
      <c r="K27" s="228" t="s">
        <v>2607</v>
      </c>
      <c r="L27" s="228"/>
      <c r="M27" s="228" t="s">
        <v>166</v>
      </c>
      <c r="N27" s="228" t="s">
        <v>224</v>
      </c>
      <c r="O27" s="314" t="s">
        <v>3574</v>
      </c>
      <c r="P27" s="315"/>
      <c r="Q27" s="228" t="s">
        <v>212</v>
      </c>
      <c r="R27" s="228" t="s">
        <v>1010</v>
      </c>
      <c r="S27" s="228" t="s">
        <v>255</v>
      </c>
      <c r="T27" s="228" t="s">
        <v>215</v>
      </c>
      <c r="U27" s="316" t="s">
        <v>1138</v>
      </c>
      <c r="V27" s="228" t="s">
        <v>2918</v>
      </c>
      <c r="W27" s="228" t="s">
        <v>4052</v>
      </c>
      <c r="X27" s="317"/>
      <c r="Y27" s="318"/>
      <c r="Z27" s="318"/>
      <c r="AA27" s="319">
        <f>IF(OR(J27="Fail",ISBLANK(J27)),INDEX('Issue Code Table'!C:C,MATCH(N:N,'Issue Code Table'!A:A,0)),IF(M27="Critical",6,IF(M27="Significant",5,IF(M27="Moderate",3,2))))</f>
        <v>4</v>
      </c>
    </row>
    <row r="28" spans="1:27" ht="82.15" customHeight="1" x14ac:dyDescent="0.25">
      <c r="A28" s="312" t="s">
        <v>1935</v>
      </c>
      <c r="B28" s="228" t="s">
        <v>1849</v>
      </c>
      <c r="C28" s="228" t="s">
        <v>185</v>
      </c>
      <c r="D28" s="228" t="s">
        <v>165</v>
      </c>
      <c r="E28" s="228" t="s">
        <v>3257</v>
      </c>
      <c r="F28" s="228" t="s">
        <v>1858</v>
      </c>
      <c r="G28" s="228" t="s">
        <v>3657</v>
      </c>
      <c r="H28" s="228" t="s">
        <v>2282</v>
      </c>
      <c r="I28" s="228"/>
      <c r="J28" s="228"/>
      <c r="K28" s="228" t="s">
        <v>2608</v>
      </c>
      <c r="L28" s="228"/>
      <c r="M28" s="228" t="s">
        <v>166</v>
      </c>
      <c r="N28" s="228" t="s">
        <v>224</v>
      </c>
      <c r="O28" s="314" t="s">
        <v>3574</v>
      </c>
      <c r="P28" s="315"/>
      <c r="Q28" s="228" t="s">
        <v>212</v>
      </c>
      <c r="R28" s="228" t="s">
        <v>259</v>
      </c>
      <c r="S28" s="228" t="s">
        <v>256</v>
      </c>
      <c r="T28" s="228" t="s">
        <v>257</v>
      </c>
      <c r="U28" s="316" t="s">
        <v>1859</v>
      </c>
      <c r="V28" s="228" t="s">
        <v>2919</v>
      </c>
      <c r="W28" s="228" t="s">
        <v>4053</v>
      </c>
      <c r="X28" s="317"/>
      <c r="Y28" s="318"/>
      <c r="Z28" s="318"/>
      <c r="AA28" s="319">
        <f>IF(OR(J28="Fail",ISBLANK(J28)),INDEX('Issue Code Table'!C:C,MATCH(N:N,'Issue Code Table'!A:A,0)),IF(M28="Critical",6,IF(M28="Significant",5,IF(M28="Moderate",3,2))))</f>
        <v>4</v>
      </c>
    </row>
    <row r="29" spans="1:27" ht="82.15" customHeight="1" x14ac:dyDescent="0.25">
      <c r="A29" s="312" t="s">
        <v>1936</v>
      </c>
      <c r="B29" s="228" t="s">
        <v>1849</v>
      </c>
      <c r="C29" s="228" t="s">
        <v>185</v>
      </c>
      <c r="D29" s="228" t="s">
        <v>165</v>
      </c>
      <c r="E29" s="228" t="s">
        <v>3258</v>
      </c>
      <c r="F29" s="228" t="s">
        <v>258</v>
      </c>
      <c r="G29" s="228" t="s">
        <v>3658</v>
      </c>
      <c r="H29" s="228" t="s">
        <v>2283</v>
      </c>
      <c r="I29" s="228"/>
      <c r="J29" s="228"/>
      <c r="K29" s="228" t="s">
        <v>2609</v>
      </c>
      <c r="L29" s="228"/>
      <c r="M29" s="228" t="s">
        <v>166</v>
      </c>
      <c r="N29" s="228" t="s">
        <v>224</v>
      </c>
      <c r="O29" s="314" t="s">
        <v>3574</v>
      </c>
      <c r="P29" s="315"/>
      <c r="Q29" s="228" t="s">
        <v>212</v>
      </c>
      <c r="R29" s="228" t="s">
        <v>1012</v>
      </c>
      <c r="S29" s="228" t="s">
        <v>260</v>
      </c>
      <c r="T29" s="228" t="s">
        <v>261</v>
      </c>
      <c r="U29" s="316" t="s">
        <v>1139</v>
      </c>
      <c r="V29" s="228" t="s">
        <v>2920</v>
      </c>
      <c r="W29" s="228" t="s">
        <v>4054</v>
      </c>
      <c r="X29" s="317"/>
      <c r="Y29" s="318"/>
      <c r="Z29" s="318"/>
      <c r="AA29" s="319">
        <f>IF(OR(J29="Fail",ISBLANK(J29)),INDEX('Issue Code Table'!C:C,MATCH(N:N,'Issue Code Table'!A:A,0)),IF(M29="Critical",6,IF(M29="Significant",5,IF(M29="Moderate",3,2))))</f>
        <v>4</v>
      </c>
    </row>
    <row r="30" spans="1:27" ht="82.15" customHeight="1" x14ac:dyDescent="0.25">
      <c r="A30" s="312" t="s">
        <v>1937</v>
      </c>
      <c r="B30" s="228" t="s">
        <v>1849</v>
      </c>
      <c r="C30" s="228" t="s">
        <v>185</v>
      </c>
      <c r="D30" s="228" t="s">
        <v>165</v>
      </c>
      <c r="E30" s="228" t="s">
        <v>3991</v>
      </c>
      <c r="F30" s="228" t="s">
        <v>1860</v>
      </c>
      <c r="G30" s="228" t="s">
        <v>3995</v>
      </c>
      <c r="H30" s="228" t="s">
        <v>3999</v>
      </c>
      <c r="I30" s="228"/>
      <c r="J30" s="228"/>
      <c r="K30" s="228" t="s">
        <v>4003</v>
      </c>
      <c r="L30" s="228"/>
      <c r="M30" s="228" t="s">
        <v>159</v>
      </c>
      <c r="N30" s="228" t="s">
        <v>262</v>
      </c>
      <c r="O30" s="314" t="s">
        <v>3575</v>
      </c>
      <c r="P30" s="315"/>
      <c r="Q30" s="228" t="s">
        <v>212</v>
      </c>
      <c r="R30" s="228" t="s">
        <v>266</v>
      </c>
      <c r="S30" s="228" t="s">
        <v>263</v>
      </c>
      <c r="T30" s="228" t="s">
        <v>264</v>
      </c>
      <c r="U30" s="316" t="s">
        <v>1861</v>
      </c>
      <c r="V30" s="228" t="s">
        <v>2921</v>
      </c>
      <c r="W30" s="228" t="s">
        <v>4022</v>
      </c>
      <c r="X30" s="317"/>
      <c r="Y30" s="318"/>
      <c r="Z30" s="318"/>
      <c r="AA30" s="319">
        <f>IF(OR(J30="Fail",ISBLANK(J30)),INDEX('Issue Code Table'!C:C,MATCH(N:N,'Issue Code Table'!A:A,0)),IF(M30="Critical",6,IF(M30="Significant",5,IF(M30="Moderate",3,2))))</f>
        <v>6</v>
      </c>
    </row>
    <row r="31" spans="1:27" ht="82.15" customHeight="1" x14ac:dyDescent="0.25">
      <c r="A31" s="312" t="s">
        <v>1938</v>
      </c>
      <c r="B31" s="228" t="s">
        <v>1849</v>
      </c>
      <c r="C31" s="228" t="s">
        <v>185</v>
      </c>
      <c r="D31" s="228" t="s">
        <v>165</v>
      </c>
      <c r="E31" s="228" t="s">
        <v>3992</v>
      </c>
      <c r="F31" s="228" t="s">
        <v>265</v>
      </c>
      <c r="G31" s="228" t="s">
        <v>3996</v>
      </c>
      <c r="H31" s="228" t="s">
        <v>4000</v>
      </c>
      <c r="I31" s="228"/>
      <c r="J31" s="228"/>
      <c r="K31" s="228" t="s">
        <v>4004</v>
      </c>
      <c r="L31" s="228"/>
      <c r="M31" s="228" t="s">
        <v>159</v>
      </c>
      <c r="N31" s="228" t="s">
        <v>262</v>
      </c>
      <c r="O31" s="314" t="s">
        <v>3575</v>
      </c>
      <c r="P31" s="315"/>
      <c r="Q31" s="228" t="s">
        <v>212</v>
      </c>
      <c r="R31" s="228" t="s">
        <v>270</v>
      </c>
      <c r="S31" s="228" t="s">
        <v>267</v>
      </c>
      <c r="T31" s="228" t="s">
        <v>268</v>
      </c>
      <c r="U31" s="316" t="s">
        <v>1140</v>
      </c>
      <c r="V31" s="228" t="s">
        <v>2922</v>
      </c>
      <c r="W31" s="228" t="s">
        <v>4023</v>
      </c>
      <c r="X31" s="317"/>
      <c r="Y31" s="318"/>
      <c r="Z31" s="318"/>
      <c r="AA31" s="319">
        <f>IF(OR(J31="Fail",ISBLANK(J31)),INDEX('Issue Code Table'!C:C,MATCH(N:N,'Issue Code Table'!A:A,0)),IF(M31="Critical",6,IF(M31="Significant",5,IF(M31="Moderate",3,2))))</f>
        <v>6</v>
      </c>
    </row>
    <row r="32" spans="1:27" ht="82.15" customHeight="1" x14ac:dyDescent="0.25">
      <c r="A32" s="312" t="s">
        <v>1939</v>
      </c>
      <c r="B32" s="228" t="s">
        <v>1849</v>
      </c>
      <c r="C32" s="228" t="s">
        <v>185</v>
      </c>
      <c r="D32" s="228" t="s">
        <v>165</v>
      </c>
      <c r="E32" s="228" t="s">
        <v>3993</v>
      </c>
      <c r="F32" s="228" t="s">
        <v>269</v>
      </c>
      <c r="G32" s="228" t="s">
        <v>3997</v>
      </c>
      <c r="H32" s="228" t="s">
        <v>4001</v>
      </c>
      <c r="I32" s="228"/>
      <c r="J32" s="228"/>
      <c r="K32" s="228" t="s">
        <v>4005</v>
      </c>
      <c r="L32" s="228"/>
      <c r="M32" s="228" t="s">
        <v>159</v>
      </c>
      <c r="N32" s="228" t="s">
        <v>262</v>
      </c>
      <c r="O32" s="314" t="s">
        <v>3575</v>
      </c>
      <c r="P32" s="315"/>
      <c r="Q32" s="228" t="s">
        <v>212</v>
      </c>
      <c r="R32" s="228" t="s">
        <v>274</v>
      </c>
      <c r="S32" s="228" t="s">
        <v>271</v>
      </c>
      <c r="T32" s="228" t="s">
        <v>272</v>
      </c>
      <c r="U32" s="316" t="s">
        <v>1141</v>
      </c>
      <c r="V32" s="228" t="s">
        <v>2923</v>
      </c>
      <c r="W32" s="228" t="s">
        <v>4024</v>
      </c>
      <c r="X32" s="317"/>
      <c r="Y32" s="318"/>
      <c r="Z32" s="318"/>
      <c r="AA32" s="319">
        <f>IF(OR(J32="Fail",ISBLANK(J32)),INDEX('Issue Code Table'!C:C,MATCH(N:N,'Issue Code Table'!A:A,0)),IF(M32="Critical",6,IF(M32="Significant",5,IF(M32="Moderate",3,2))))</f>
        <v>6</v>
      </c>
    </row>
    <row r="33" spans="1:27" ht="82.15" customHeight="1" x14ac:dyDescent="0.25">
      <c r="A33" s="312" t="s">
        <v>1940</v>
      </c>
      <c r="B33" s="228" t="s">
        <v>1849</v>
      </c>
      <c r="C33" s="228" t="s">
        <v>185</v>
      </c>
      <c r="D33" s="228" t="s">
        <v>165</v>
      </c>
      <c r="E33" s="228" t="s">
        <v>3994</v>
      </c>
      <c r="F33" s="228" t="s">
        <v>273</v>
      </c>
      <c r="G33" s="228" t="s">
        <v>3998</v>
      </c>
      <c r="H33" s="228" t="s">
        <v>4002</v>
      </c>
      <c r="I33" s="228"/>
      <c r="J33" s="228"/>
      <c r="K33" s="228" t="s">
        <v>4006</v>
      </c>
      <c r="L33" s="228"/>
      <c r="M33" s="228" t="s">
        <v>159</v>
      </c>
      <c r="N33" s="228" t="s">
        <v>262</v>
      </c>
      <c r="O33" s="314" t="s">
        <v>3575</v>
      </c>
      <c r="P33" s="315"/>
      <c r="Q33" s="228" t="s">
        <v>212</v>
      </c>
      <c r="R33" s="228" t="s">
        <v>1013</v>
      </c>
      <c r="S33" s="228" t="s">
        <v>275</v>
      </c>
      <c r="T33" s="228" t="s">
        <v>276</v>
      </c>
      <c r="U33" s="316" t="s">
        <v>1142</v>
      </c>
      <c r="V33" s="228" t="s">
        <v>2924</v>
      </c>
      <c r="W33" s="228" t="s">
        <v>4025</v>
      </c>
      <c r="X33" s="317"/>
      <c r="Y33" s="318"/>
      <c r="Z33" s="318"/>
      <c r="AA33" s="319">
        <f>IF(OR(J33="Fail",ISBLANK(J33)),INDEX('Issue Code Table'!C:C,MATCH(N:N,'Issue Code Table'!A:A,0)),IF(M33="Critical",6,IF(M33="Significant",5,IF(M33="Moderate",3,2))))</f>
        <v>6</v>
      </c>
    </row>
    <row r="34" spans="1:27" ht="82.15" customHeight="1" x14ac:dyDescent="0.25">
      <c r="A34" s="312" t="s">
        <v>1941</v>
      </c>
      <c r="B34" s="228" t="s">
        <v>1849</v>
      </c>
      <c r="C34" s="228" t="s">
        <v>185</v>
      </c>
      <c r="D34" s="228" t="s">
        <v>165</v>
      </c>
      <c r="E34" s="228" t="s">
        <v>3259</v>
      </c>
      <c r="F34" s="228" t="s">
        <v>1467</v>
      </c>
      <c r="G34" s="228" t="s">
        <v>3659</v>
      </c>
      <c r="H34" s="228" t="s">
        <v>2284</v>
      </c>
      <c r="I34" s="228"/>
      <c r="J34" s="228"/>
      <c r="K34" s="228" t="s">
        <v>2610</v>
      </c>
      <c r="L34" s="228"/>
      <c r="M34" s="228" t="s">
        <v>159</v>
      </c>
      <c r="N34" s="228" t="s">
        <v>211</v>
      </c>
      <c r="O34" s="314" t="s">
        <v>3573</v>
      </c>
      <c r="P34" s="315"/>
      <c r="Q34" s="228" t="s">
        <v>212</v>
      </c>
      <c r="R34" s="228" t="s">
        <v>1014</v>
      </c>
      <c r="S34" s="228" t="s">
        <v>277</v>
      </c>
      <c r="T34" s="228" t="s">
        <v>278</v>
      </c>
      <c r="U34" s="316" t="s">
        <v>1862</v>
      </c>
      <c r="V34" s="228" t="s">
        <v>2925</v>
      </c>
      <c r="W34" s="228" t="s">
        <v>4055</v>
      </c>
      <c r="X34" s="317"/>
      <c r="Y34" s="318"/>
      <c r="Z34" s="318"/>
      <c r="AA34" s="319">
        <f>IF(OR(J34="Fail",ISBLANK(J34)),INDEX('Issue Code Table'!C:C,MATCH(N:N,'Issue Code Table'!A:A,0)),IF(M34="Critical",6,IF(M34="Significant",5,IF(M34="Moderate",3,2))))</f>
        <v>5</v>
      </c>
    </row>
    <row r="35" spans="1:27" ht="82.15" customHeight="1" x14ac:dyDescent="0.25">
      <c r="A35" s="312" t="s">
        <v>1942</v>
      </c>
      <c r="B35" s="228" t="s">
        <v>1849</v>
      </c>
      <c r="C35" s="228" t="s">
        <v>185</v>
      </c>
      <c r="D35" s="228" t="s">
        <v>165</v>
      </c>
      <c r="E35" s="228" t="s">
        <v>3260</v>
      </c>
      <c r="F35" s="228" t="s">
        <v>1863</v>
      </c>
      <c r="G35" s="228" t="s">
        <v>3660</v>
      </c>
      <c r="H35" s="228" t="s">
        <v>2285</v>
      </c>
      <c r="I35" s="228"/>
      <c r="J35" s="228"/>
      <c r="K35" s="228" t="s">
        <v>2611</v>
      </c>
      <c r="L35" s="228"/>
      <c r="M35" s="228" t="s">
        <v>159</v>
      </c>
      <c r="N35" s="228" t="s">
        <v>211</v>
      </c>
      <c r="O35" s="314" t="s">
        <v>3573</v>
      </c>
      <c r="P35" s="315"/>
      <c r="Q35" s="228" t="s">
        <v>212</v>
      </c>
      <c r="R35" s="228" t="s">
        <v>280</v>
      </c>
      <c r="S35" s="228" t="s">
        <v>279</v>
      </c>
      <c r="T35" s="228" t="s">
        <v>215</v>
      </c>
      <c r="U35" s="316" t="s">
        <v>1864</v>
      </c>
      <c r="V35" s="228" t="s">
        <v>2926</v>
      </c>
      <c r="W35" s="228" t="s">
        <v>4056</v>
      </c>
      <c r="X35" s="317"/>
      <c r="Y35" s="318"/>
      <c r="Z35" s="318"/>
      <c r="AA35" s="319">
        <f>IF(OR(J35="Fail",ISBLANK(J35)),INDEX('Issue Code Table'!C:C,MATCH(N:N,'Issue Code Table'!A:A,0)),IF(M35="Critical",6,IF(M35="Significant",5,IF(M35="Moderate",3,2))))</f>
        <v>5</v>
      </c>
    </row>
    <row r="36" spans="1:27" ht="82.15" customHeight="1" x14ac:dyDescent="0.25">
      <c r="A36" s="312" t="s">
        <v>1943</v>
      </c>
      <c r="B36" s="228" t="s">
        <v>1849</v>
      </c>
      <c r="C36" s="228" t="s">
        <v>185</v>
      </c>
      <c r="D36" s="228" t="s">
        <v>165</v>
      </c>
      <c r="E36" s="228" t="s">
        <v>3261</v>
      </c>
      <c r="F36" s="228" t="s">
        <v>1468</v>
      </c>
      <c r="G36" s="228" t="s">
        <v>3661</v>
      </c>
      <c r="H36" s="228" t="s">
        <v>2286</v>
      </c>
      <c r="I36" s="228"/>
      <c r="J36" s="228"/>
      <c r="K36" s="228" t="s">
        <v>2612</v>
      </c>
      <c r="L36" s="228"/>
      <c r="M36" s="228" t="s">
        <v>166</v>
      </c>
      <c r="N36" s="228" t="s">
        <v>224</v>
      </c>
      <c r="O36" s="314" t="s">
        <v>3574</v>
      </c>
      <c r="P36" s="315"/>
      <c r="Q36" s="228" t="s">
        <v>212</v>
      </c>
      <c r="R36" s="228" t="s">
        <v>284</v>
      </c>
      <c r="S36" s="228" t="s">
        <v>281</v>
      </c>
      <c r="T36" s="228" t="s">
        <v>282</v>
      </c>
      <c r="U36" s="316" t="s">
        <v>1143</v>
      </c>
      <c r="V36" s="228" t="s">
        <v>2927</v>
      </c>
      <c r="W36" s="228" t="s">
        <v>4057</v>
      </c>
      <c r="X36" s="317"/>
      <c r="Y36" s="318"/>
      <c r="Z36" s="318"/>
      <c r="AA36" s="319">
        <f>IF(OR(J36="Fail",ISBLANK(J36)),INDEX('Issue Code Table'!C:C,MATCH(N:N,'Issue Code Table'!A:A,0)),IF(M36="Critical",6,IF(M36="Significant",5,IF(M36="Moderate",3,2))))</f>
        <v>4</v>
      </c>
    </row>
    <row r="37" spans="1:27" ht="82.15" customHeight="1" x14ac:dyDescent="0.25">
      <c r="A37" s="312" t="s">
        <v>1944</v>
      </c>
      <c r="B37" s="228" t="s">
        <v>1849</v>
      </c>
      <c r="C37" s="228" t="s">
        <v>185</v>
      </c>
      <c r="D37" s="228" t="s">
        <v>165</v>
      </c>
      <c r="E37" s="228" t="s">
        <v>3262</v>
      </c>
      <c r="F37" s="228" t="s">
        <v>283</v>
      </c>
      <c r="G37" s="228" t="s">
        <v>3662</v>
      </c>
      <c r="H37" s="228" t="s">
        <v>2287</v>
      </c>
      <c r="I37" s="228"/>
      <c r="J37" s="228"/>
      <c r="K37" s="228" t="s">
        <v>2613</v>
      </c>
      <c r="L37" s="228"/>
      <c r="M37" s="228" t="s">
        <v>166</v>
      </c>
      <c r="N37" s="228" t="s">
        <v>224</v>
      </c>
      <c r="O37" s="314" t="s">
        <v>3574</v>
      </c>
      <c r="P37" s="315"/>
      <c r="Q37" s="228" t="s">
        <v>212</v>
      </c>
      <c r="R37" s="228" t="s">
        <v>1015</v>
      </c>
      <c r="S37" s="228" t="s">
        <v>285</v>
      </c>
      <c r="T37" s="228" t="s">
        <v>286</v>
      </c>
      <c r="U37" s="316" t="s">
        <v>1144</v>
      </c>
      <c r="V37" s="228" t="s">
        <v>2928</v>
      </c>
      <c r="W37" s="228" t="s">
        <v>4058</v>
      </c>
      <c r="X37" s="317"/>
      <c r="Y37" s="318"/>
      <c r="Z37" s="318"/>
      <c r="AA37" s="319">
        <f>IF(OR(J37="Fail",ISBLANK(J37)),INDEX('Issue Code Table'!C:C,MATCH(N:N,'Issue Code Table'!A:A,0)),IF(M37="Critical",6,IF(M37="Significant",5,IF(M37="Moderate",3,2))))</f>
        <v>4</v>
      </c>
    </row>
    <row r="38" spans="1:27" ht="82.15" customHeight="1" x14ac:dyDescent="0.25">
      <c r="A38" s="312" t="s">
        <v>1945</v>
      </c>
      <c r="B38" s="228" t="s">
        <v>1849</v>
      </c>
      <c r="C38" s="228" t="s">
        <v>185</v>
      </c>
      <c r="D38" s="228" t="s">
        <v>165</v>
      </c>
      <c r="E38" s="228" t="s">
        <v>3263</v>
      </c>
      <c r="F38" s="228" t="s">
        <v>1865</v>
      </c>
      <c r="G38" s="228" t="s">
        <v>3663</v>
      </c>
      <c r="H38" s="228" t="s">
        <v>2288</v>
      </c>
      <c r="I38" s="228"/>
      <c r="J38" s="228"/>
      <c r="K38" s="228" t="s">
        <v>2614</v>
      </c>
      <c r="L38" s="228"/>
      <c r="M38" s="228" t="s">
        <v>159</v>
      </c>
      <c r="N38" s="228" t="s">
        <v>211</v>
      </c>
      <c r="O38" s="314" t="s">
        <v>3573</v>
      </c>
      <c r="P38" s="315"/>
      <c r="Q38" s="228" t="s">
        <v>212</v>
      </c>
      <c r="R38" s="228" t="s">
        <v>290</v>
      </c>
      <c r="S38" s="228" t="s">
        <v>287</v>
      </c>
      <c r="T38" s="228" t="s">
        <v>288</v>
      </c>
      <c r="U38" s="316" t="s">
        <v>1866</v>
      </c>
      <c r="V38" s="228" t="s">
        <v>2929</v>
      </c>
      <c r="W38" s="228" t="s">
        <v>4059</v>
      </c>
      <c r="X38" s="317"/>
      <c r="Y38" s="318"/>
      <c r="Z38" s="318"/>
      <c r="AA38" s="319">
        <f>IF(OR(J38="Fail",ISBLANK(J38)),INDEX('Issue Code Table'!C:C,MATCH(N:N,'Issue Code Table'!A:A,0)),IF(M38="Critical",6,IF(M38="Significant",5,IF(M38="Moderate",3,2))))</f>
        <v>5</v>
      </c>
    </row>
    <row r="39" spans="1:27" ht="82.15" customHeight="1" x14ac:dyDescent="0.25">
      <c r="A39" s="312" t="s">
        <v>1946</v>
      </c>
      <c r="B39" s="228" t="s">
        <v>1849</v>
      </c>
      <c r="C39" s="228" t="s">
        <v>185</v>
      </c>
      <c r="D39" s="228" t="s">
        <v>165</v>
      </c>
      <c r="E39" s="228" t="s">
        <v>3264</v>
      </c>
      <c r="F39" s="228" t="s">
        <v>289</v>
      </c>
      <c r="G39" s="228" t="s">
        <v>3664</v>
      </c>
      <c r="H39" s="228" t="s">
        <v>2289</v>
      </c>
      <c r="I39" s="228"/>
      <c r="J39" s="228"/>
      <c r="K39" s="228" t="s">
        <v>2615</v>
      </c>
      <c r="L39" s="228"/>
      <c r="M39" s="228" t="s">
        <v>166</v>
      </c>
      <c r="N39" s="228" t="s">
        <v>224</v>
      </c>
      <c r="O39" s="314" t="s">
        <v>3574</v>
      </c>
      <c r="P39" s="315"/>
      <c r="Q39" s="228" t="s">
        <v>212</v>
      </c>
      <c r="R39" s="228" t="s">
        <v>293</v>
      </c>
      <c r="S39" s="228" t="s">
        <v>291</v>
      </c>
      <c r="T39" s="228" t="s">
        <v>215</v>
      </c>
      <c r="U39" s="316" t="s">
        <v>1145</v>
      </c>
      <c r="V39" s="228" t="s">
        <v>2930</v>
      </c>
      <c r="W39" s="228" t="s">
        <v>4060</v>
      </c>
      <c r="X39" s="317"/>
      <c r="Y39" s="318"/>
      <c r="Z39" s="318"/>
      <c r="AA39" s="319">
        <f>IF(OR(J39="Fail",ISBLANK(J39)),INDEX('Issue Code Table'!C:C,MATCH(N:N,'Issue Code Table'!A:A,0)),IF(M39="Critical",6,IF(M39="Significant",5,IF(M39="Moderate",3,2))))</f>
        <v>4</v>
      </c>
    </row>
    <row r="40" spans="1:27" ht="82.15" customHeight="1" x14ac:dyDescent="0.25">
      <c r="A40" s="312" t="s">
        <v>1947</v>
      </c>
      <c r="B40" s="228" t="s">
        <v>1849</v>
      </c>
      <c r="C40" s="228" t="s">
        <v>185</v>
      </c>
      <c r="D40" s="228" t="s">
        <v>165</v>
      </c>
      <c r="E40" s="228" t="s">
        <v>3265</v>
      </c>
      <c r="F40" s="228" t="s">
        <v>292</v>
      </c>
      <c r="G40" s="228" t="s">
        <v>3665</v>
      </c>
      <c r="H40" s="228" t="s">
        <v>2290</v>
      </c>
      <c r="I40" s="228"/>
      <c r="J40" s="228"/>
      <c r="K40" s="228" t="s">
        <v>2616</v>
      </c>
      <c r="L40" s="228"/>
      <c r="M40" s="228" t="s">
        <v>166</v>
      </c>
      <c r="N40" s="228" t="s">
        <v>224</v>
      </c>
      <c r="O40" s="314" t="s">
        <v>3574</v>
      </c>
      <c r="P40" s="315"/>
      <c r="Q40" s="228" t="s">
        <v>212</v>
      </c>
      <c r="R40" s="228" t="s">
        <v>297</v>
      </c>
      <c r="S40" s="228" t="s">
        <v>294</v>
      </c>
      <c r="T40" s="228" t="s">
        <v>295</v>
      </c>
      <c r="U40" s="316" t="s">
        <v>1146</v>
      </c>
      <c r="V40" s="228" t="s">
        <v>2931</v>
      </c>
      <c r="W40" s="228" t="s">
        <v>4061</v>
      </c>
      <c r="X40" s="317"/>
      <c r="Y40" s="318"/>
      <c r="Z40" s="318"/>
      <c r="AA40" s="319">
        <f>IF(OR(J40="Fail",ISBLANK(J40)),INDEX('Issue Code Table'!C:C,MATCH(N:N,'Issue Code Table'!A:A,0)),IF(M40="Critical",6,IF(M40="Significant",5,IF(M40="Moderate",3,2))))</f>
        <v>4</v>
      </c>
    </row>
    <row r="41" spans="1:27" ht="82.15" customHeight="1" x14ac:dyDescent="0.25">
      <c r="A41" s="312" t="s">
        <v>1948</v>
      </c>
      <c r="B41" s="228" t="s">
        <v>1849</v>
      </c>
      <c r="C41" s="228" t="s">
        <v>185</v>
      </c>
      <c r="D41" s="228" t="s">
        <v>165</v>
      </c>
      <c r="E41" s="228" t="s">
        <v>3266</v>
      </c>
      <c r="F41" s="228" t="s">
        <v>296</v>
      </c>
      <c r="G41" s="228" t="s">
        <v>3666</v>
      </c>
      <c r="H41" s="228" t="s">
        <v>2291</v>
      </c>
      <c r="I41" s="228"/>
      <c r="J41" s="228"/>
      <c r="K41" s="228" t="s">
        <v>2617</v>
      </c>
      <c r="L41" s="228"/>
      <c r="M41" s="228" t="s">
        <v>166</v>
      </c>
      <c r="N41" s="228" t="s">
        <v>224</v>
      </c>
      <c r="O41" s="314" t="s">
        <v>3574</v>
      </c>
      <c r="P41" s="315"/>
      <c r="Q41" s="228" t="s">
        <v>212</v>
      </c>
      <c r="R41" s="228" t="s">
        <v>1016</v>
      </c>
      <c r="S41" s="228" t="s">
        <v>298</v>
      </c>
      <c r="T41" s="228" t="s">
        <v>215</v>
      </c>
      <c r="U41" s="316" t="s">
        <v>1147</v>
      </c>
      <c r="V41" s="228" t="s">
        <v>2932</v>
      </c>
      <c r="W41" s="228" t="s">
        <v>4062</v>
      </c>
      <c r="X41" s="317"/>
      <c r="Y41" s="318"/>
      <c r="Z41" s="318"/>
      <c r="AA41" s="319">
        <f>IF(OR(J41="Fail",ISBLANK(J41)),INDEX('Issue Code Table'!C:C,MATCH(N:N,'Issue Code Table'!A:A,0)),IF(M41="Critical",6,IF(M41="Significant",5,IF(M41="Moderate",3,2))))</f>
        <v>4</v>
      </c>
    </row>
    <row r="42" spans="1:27" ht="82.15" customHeight="1" x14ac:dyDescent="0.25">
      <c r="A42" s="312" t="s">
        <v>1949</v>
      </c>
      <c r="B42" s="228" t="s">
        <v>1849</v>
      </c>
      <c r="C42" s="228" t="s">
        <v>185</v>
      </c>
      <c r="D42" s="228" t="s">
        <v>165</v>
      </c>
      <c r="E42" s="228" t="s">
        <v>3267</v>
      </c>
      <c r="F42" s="228" t="s">
        <v>1867</v>
      </c>
      <c r="G42" s="228" t="s">
        <v>3667</v>
      </c>
      <c r="H42" s="228" t="s">
        <v>2292</v>
      </c>
      <c r="I42" s="228"/>
      <c r="J42" s="228"/>
      <c r="K42" s="228" t="s">
        <v>2618</v>
      </c>
      <c r="L42" s="228"/>
      <c r="M42" s="228" t="s">
        <v>166</v>
      </c>
      <c r="N42" s="228" t="s">
        <v>224</v>
      </c>
      <c r="O42" s="314" t="s">
        <v>3574</v>
      </c>
      <c r="P42" s="315"/>
      <c r="Q42" s="228" t="s">
        <v>212</v>
      </c>
      <c r="R42" s="228" t="s">
        <v>301</v>
      </c>
      <c r="S42" s="228" t="s">
        <v>299</v>
      </c>
      <c r="T42" s="228" t="s">
        <v>215</v>
      </c>
      <c r="U42" s="316" t="s">
        <v>1868</v>
      </c>
      <c r="V42" s="228" t="s">
        <v>2933</v>
      </c>
      <c r="W42" s="228" t="s">
        <v>4063</v>
      </c>
      <c r="X42" s="317"/>
      <c r="Y42" s="318"/>
      <c r="Z42" s="318"/>
      <c r="AA42" s="319">
        <f>IF(OR(J42="Fail",ISBLANK(J42)),INDEX('Issue Code Table'!C:C,MATCH(N:N,'Issue Code Table'!A:A,0)),IF(M42="Critical",6,IF(M42="Significant",5,IF(M42="Moderate",3,2))))</f>
        <v>4</v>
      </c>
    </row>
    <row r="43" spans="1:27" ht="82.15" customHeight="1" x14ac:dyDescent="0.25">
      <c r="A43" s="312" t="s">
        <v>1950</v>
      </c>
      <c r="B43" s="228" t="s">
        <v>1849</v>
      </c>
      <c r="C43" s="228" t="s">
        <v>185</v>
      </c>
      <c r="D43" s="228" t="s">
        <v>165</v>
      </c>
      <c r="E43" s="228" t="s">
        <v>3268</v>
      </c>
      <c r="F43" s="228" t="s">
        <v>300</v>
      </c>
      <c r="G43" s="228" t="s">
        <v>3668</v>
      </c>
      <c r="H43" s="228" t="s">
        <v>2293</v>
      </c>
      <c r="I43" s="228"/>
      <c r="J43" s="228"/>
      <c r="K43" s="228" t="s">
        <v>2619</v>
      </c>
      <c r="L43" s="228"/>
      <c r="M43" s="228" t="s">
        <v>166</v>
      </c>
      <c r="N43" s="228" t="s">
        <v>224</v>
      </c>
      <c r="O43" s="314" t="s">
        <v>3574</v>
      </c>
      <c r="P43" s="315"/>
      <c r="Q43" s="228" t="s">
        <v>212</v>
      </c>
      <c r="R43" s="228" t="s">
        <v>304</v>
      </c>
      <c r="S43" s="228" t="s">
        <v>302</v>
      </c>
      <c r="T43" s="228" t="s">
        <v>215</v>
      </c>
      <c r="U43" s="316" t="s">
        <v>1148</v>
      </c>
      <c r="V43" s="228" t="s">
        <v>2934</v>
      </c>
      <c r="W43" s="228" t="s">
        <v>4064</v>
      </c>
      <c r="X43" s="317"/>
      <c r="Y43" s="318"/>
      <c r="Z43" s="318"/>
      <c r="AA43" s="319">
        <f>IF(OR(J43="Fail",ISBLANK(J43)),INDEX('Issue Code Table'!C:C,MATCH(N:N,'Issue Code Table'!A:A,0)),IF(M43="Critical",6,IF(M43="Significant",5,IF(M43="Moderate",3,2))))</f>
        <v>4</v>
      </c>
    </row>
    <row r="44" spans="1:27" ht="82.15" customHeight="1" x14ac:dyDescent="0.25">
      <c r="A44" s="312" t="s">
        <v>1951</v>
      </c>
      <c r="B44" s="228" t="s">
        <v>1849</v>
      </c>
      <c r="C44" s="228" t="s">
        <v>185</v>
      </c>
      <c r="D44" s="228" t="s">
        <v>165</v>
      </c>
      <c r="E44" s="228" t="s">
        <v>3269</v>
      </c>
      <c r="F44" s="228" t="s">
        <v>303</v>
      </c>
      <c r="G44" s="228" t="s">
        <v>3669</v>
      </c>
      <c r="H44" s="228" t="s">
        <v>2294</v>
      </c>
      <c r="I44" s="228"/>
      <c r="J44" s="228"/>
      <c r="K44" s="228" t="s">
        <v>2620</v>
      </c>
      <c r="L44" s="228"/>
      <c r="M44" s="228" t="s">
        <v>166</v>
      </c>
      <c r="N44" s="228" t="s">
        <v>224</v>
      </c>
      <c r="O44" s="314" t="s">
        <v>3574</v>
      </c>
      <c r="P44" s="315"/>
      <c r="Q44" s="228" t="s">
        <v>212</v>
      </c>
      <c r="R44" s="228" t="s">
        <v>307</v>
      </c>
      <c r="S44" s="228" t="s">
        <v>305</v>
      </c>
      <c r="T44" s="228" t="s">
        <v>215</v>
      </c>
      <c r="U44" s="316" t="s">
        <v>1149</v>
      </c>
      <c r="V44" s="228" t="s">
        <v>2935</v>
      </c>
      <c r="W44" s="228" t="s">
        <v>4065</v>
      </c>
      <c r="X44" s="317"/>
      <c r="Y44" s="318"/>
      <c r="Z44" s="318"/>
      <c r="AA44" s="319">
        <f>IF(OR(J44="Fail",ISBLANK(J44)),INDEX('Issue Code Table'!C:C,MATCH(N:N,'Issue Code Table'!A:A,0)),IF(M44="Critical",6,IF(M44="Significant",5,IF(M44="Moderate",3,2))))</f>
        <v>4</v>
      </c>
    </row>
    <row r="45" spans="1:27" ht="82.15" customHeight="1" x14ac:dyDescent="0.25">
      <c r="A45" s="312" t="s">
        <v>1952</v>
      </c>
      <c r="B45" s="228" t="s">
        <v>1849</v>
      </c>
      <c r="C45" s="228" t="s">
        <v>185</v>
      </c>
      <c r="D45" s="228" t="s">
        <v>165</v>
      </c>
      <c r="E45" s="228" t="s">
        <v>3270</v>
      </c>
      <c r="F45" s="228" t="s">
        <v>306</v>
      </c>
      <c r="G45" s="228" t="s">
        <v>3670</v>
      </c>
      <c r="H45" s="228" t="s">
        <v>2295</v>
      </c>
      <c r="I45" s="228"/>
      <c r="J45" s="228"/>
      <c r="K45" s="228" t="s">
        <v>2621</v>
      </c>
      <c r="L45" s="228"/>
      <c r="M45" s="228" t="s">
        <v>166</v>
      </c>
      <c r="N45" s="228" t="s">
        <v>224</v>
      </c>
      <c r="O45" s="314" t="s">
        <v>3574</v>
      </c>
      <c r="P45" s="315"/>
      <c r="Q45" s="228" t="s">
        <v>212</v>
      </c>
      <c r="R45" s="228" t="s">
        <v>310</v>
      </c>
      <c r="S45" s="228" t="s">
        <v>308</v>
      </c>
      <c r="T45" s="228" t="s">
        <v>215</v>
      </c>
      <c r="U45" s="316" t="s">
        <v>1150</v>
      </c>
      <c r="V45" s="228" t="s">
        <v>2936</v>
      </c>
      <c r="W45" s="228" t="s">
        <v>4066</v>
      </c>
      <c r="X45" s="317"/>
      <c r="Y45" s="318"/>
      <c r="Z45" s="318"/>
      <c r="AA45" s="319">
        <f>IF(OR(J45="Fail",ISBLANK(J45)),INDEX('Issue Code Table'!C:C,MATCH(N:N,'Issue Code Table'!A:A,0)),IF(M45="Critical",6,IF(M45="Significant",5,IF(M45="Moderate",3,2))))</f>
        <v>4</v>
      </c>
    </row>
    <row r="46" spans="1:27" ht="82.15" customHeight="1" x14ac:dyDescent="0.25">
      <c r="A46" s="312" t="s">
        <v>1953</v>
      </c>
      <c r="B46" s="228" t="s">
        <v>1849</v>
      </c>
      <c r="C46" s="228" t="s">
        <v>185</v>
      </c>
      <c r="D46" s="228" t="s">
        <v>165</v>
      </c>
      <c r="E46" s="228" t="s">
        <v>3271</v>
      </c>
      <c r="F46" s="228" t="s">
        <v>309</v>
      </c>
      <c r="G46" s="228" t="s">
        <v>3671</v>
      </c>
      <c r="H46" s="228" t="s">
        <v>2296</v>
      </c>
      <c r="I46" s="228"/>
      <c r="J46" s="228"/>
      <c r="K46" s="228" t="s">
        <v>2622</v>
      </c>
      <c r="L46" s="228"/>
      <c r="M46" s="228" t="s">
        <v>166</v>
      </c>
      <c r="N46" s="228" t="s">
        <v>224</v>
      </c>
      <c r="O46" s="314" t="s">
        <v>3574</v>
      </c>
      <c r="P46" s="315"/>
      <c r="Q46" s="228" t="s">
        <v>212</v>
      </c>
      <c r="R46" s="228" t="s">
        <v>313</v>
      </c>
      <c r="S46" s="228" t="s">
        <v>311</v>
      </c>
      <c r="T46" s="228" t="s">
        <v>215</v>
      </c>
      <c r="U46" s="316" t="s">
        <v>1151</v>
      </c>
      <c r="V46" s="228" t="s">
        <v>2937</v>
      </c>
      <c r="W46" s="228" t="s">
        <v>4067</v>
      </c>
      <c r="X46" s="317"/>
      <c r="Y46" s="318"/>
      <c r="Z46" s="318"/>
      <c r="AA46" s="319">
        <f>IF(OR(J46="Fail",ISBLANK(J46)),INDEX('Issue Code Table'!C:C,MATCH(N:N,'Issue Code Table'!A:A,0)),IF(M46="Critical",6,IF(M46="Significant",5,IF(M46="Moderate",3,2))))</f>
        <v>4</v>
      </c>
    </row>
    <row r="47" spans="1:27" ht="82.15" customHeight="1" x14ac:dyDescent="0.25">
      <c r="A47" s="312" t="s">
        <v>1954</v>
      </c>
      <c r="B47" s="228" t="s">
        <v>1849</v>
      </c>
      <c r="C47" s="228" t="s">
        <v>185</v>
      </c>
      <c r="D47" s="228" t="s">
        <v>165</v>
      </c>
      <c r="E47" s="228" t="s">
        <v>3272</v>
      </c>
      <c r="F47" s="228" t="s">
        <v>312</v>
      </c>
      <c r="G47" s="228" t="s">
        <v>3672</v>
      </c>
      <c r="H47" s="228" t="s">
        <v>2297</v>
      </c>
      <c r="I47" s="228"/>
      <c r="J47" s="228"/>
      <c r="K47" s="228" t="s">
        <v>2623</v>
      </c>
      <c r="L47" s="228"/>
      <c r="M47" s="228" t="s">
        <v>166</v>
      </c>
      <c r="N47" s="228" t="s">
        <v>224</v>
      </c>
      <c r="O47" s="314" t="s">
        <v>3574</v>
      </c>
      <c r="P47" s="315"/>
      <c r="Q47" s="228" t="s">
        <v>212</v>
      </c>
      <c r="R47" s="228" t="s">
        <v>316</v>
      </c>
      <c r="S47" s="228" t="s">
        <v>314</v>
      </c>
      <c r="T47" s="228" t="s">
        <v>215</v>
      </c>
      <c r="U47" s="316" t="s">
        <v>1152</v>
      </c>
      <c r="V47" s="228" t="s">
        <v>2938</v>
      </c>
      <c r="W47" s="228" t="s">
        <v>4068</v>
      </c>
      <c r="X47" s="317"/>
      <c r="Y47" s="318"/>
      <c r="Z47" s="318"/>
      <c r="AA47" s="319">
        <f>IF(OR(J47="Fail",ISBLANK(J47)),INDEX('Issue Code Table'!C:C,MATCH(N:N,'Issue Code Table'!A:A,0)),IF(M47="Critical",6,IF(M47="Significant",5,IF(M47="Moderate",3,2))))</f>
        <v>4</v>
      </c>
    </row>
    <row r="48" spans="1:27" ht="82.15" customHeight="1" x14ac:dyDescent="0.25">
      <c r="A48" s="312" t="s">
        <v>1955</v>
      </c>
      <c r="B48" s="228" t="s">
        <v>1849</v>
      </c>
      <c r="C48" s="228" t="s">
        <v>185</v>
      </c>
      <c r="D48" s="228" t="s">
        <v>165</v>
      </c>
      <c r="E48" s="228" t="s">
        <v>3273</v>
      </c>
      <c r="F48" s="228" t="s">
        <v>315</v>
      </c>
      <c r="G48" s="228" t="s">
        <v>4451</v>
      </c>
      <c r="H48" s="228" t="s">
        <v>2298</v>
      </c>
      <c r="I48" s="228"/>
      <c r="J48" s="228"/>
      <c r="K48" s="228" t="s">
        <v>2624</v>
      </c>
      <c r="L48" s="228"/>
      <c r="M48" s="228" t="s">
        <v>166</v>
      </c>
      <c r="N48" s="228" t="s">
        <v>224</v>
      </c>
      <c r="O48" s="314" t="s">
        <v>3574</v>
      </c>
      <c r="P48" s="315"/>
      <c r="Q48" s="228" t="s">
        <v>212</v>
      </c>
      <c r="R48" s="228" t="s">
        <v>320</v>
      </c>
      <c r="S48" s="228" t="s">
        <v>317</v>
      </c>
      <c r="T48" s="228" t="s">
        <v>318</v>
      </c>
      <c r="U48" s="316" t="s">
        <v>1153</v>
      </c>
      <c r="V48" s="228" t="s">
        <v>2939</v>
      </c>
      <c r="W48" s="228" t="s">
        <v>4069</v>
      </c>
      <c r="X48" s="317"/>
      <c r="Y48" s="318"/>
      <c r="Z48" s="318"/>
      <c r="AA48" s="319">
        <f>IF(OR(J48="Fail",ISBLANK(J48)),INDEX('Issue Code Table'!C:C,MATCH(N:N,'Issue Code Table'!A:A,0)),IF(M48="Critical",6,IF(M48="Significant",5,IF(M48="Moderate",3,2))))</f>
        <v>4</v>
      </c>
    </row>
    <row r="49" spans="1:27" ht="82.15" customHeight="1" x14ac:dyDescent="0.25">
      <c r="A49" s="312" t="s">
        <v>1956</v>
      </c>
      <c r="B49" s="228" t="s">
        <v>1849</v>
      </c>
      <c r="C49" s="228" t="s">
        <v>185</v>
      </c>
      <c r="D49" s="228" t="s">
        <v>165</v>
      </c>
      <c r="E49" s="228" t="s">
        <v>3274</v>
      </c>
      <c r="F49" s="228" t="s">
        <v>319</v>
      </c>
      <c r="G49" s="228" t="s">
        <v>3673</v>
      </c>
      <c r="H49" s="228" t="s">
        <v>2299</v>
      </c>
      <c r="I49" s="228"/>
      <c r="J49" s="228"/>
      <c r="K49" s="228" t="s">
        <v>2625</v>
      </c>
      <c r="L49" s="228"/>
      <c r="M49" s="228" t="s">
        <v>166</v>
      </c>
      <c r="N49" s="228" t="s">
        <v>224</v>
      </c>
      <c r="O49" s="314" t="s">
        <v>3574</v>
      </c>
      <c r="P49" s="315"/>
      <c r="Q49" s="228" t="s">
        <v>212</v>
      </c>
      <c r="R49" s="228" t="s">
        <v>324</v>
      </c>
      <c r="S49" s="228" t="s">
        <v>321</v>
      </c>
      <c r="T49" s="228" t="s">
        <v>322</v>
      </c>
      <c r="U49" s="316" t="s">
        <v>1154</v>
      </c>
      <c r="V49" s="228" t="s">
        <v>2940</v>
      </c>
      <c r="W49" s="228" t="s">
        <v>4070</v>
      </c>
      <c r="X49" s="317"/>
      <c r="Y49" s="318"/>
      <c r="Z49" s="318"/>
      <c r="AA49" s="319">
        <f>IF(OR(J49="Fail",ISBLANK(J49)),INDEX('Issue Code Table'!C:C,MATCH(N:N,'Issue Code Table'!A:A,0)),IF(M49="Critical",6,IF(M49="Significant",5,IF(M49="Moderate",3,2))))</f>
        <v>4</v>
      </c>
    </row>
    <row r="50" spans="1:27" ht="82.15" customHeight="1" x14ac:dyDescent="0.25">
      <c r="A50" s="312" t="s">
        <v>1957</v>
      </c>
      <c r="B50" s="228" t="s">
        <v>1849</v>
      </c>
      <c r="C50" s="228" t="s">
        <v>185</v>
      </c>
      <c r="D50" s="228" t="s">
        <v>165</v>
      </c>
      <c r="E50" s="228" t="s">
        <v>3275</v>
      </c>
      <c r="F50" s="228" t="s">
        <v>323</v>
      </c>
      <c r="G50" s="228" t="s">
        <v>3674</v>
      </c>
      <c r="H50" s="228" t="s">
        <v>2300</v>
      </c>
      <c r="I50" s="228"/>
      <c r="J50" s="228"/>
      <c r="K50" s="228" t="s">
        <v>2626</v>
      </c>
      <c r="L50" s="228"/>
      <c r="M50" s="228" t="s">
        <v>166</v>
      </c>
      <c r="N50" s="228" t="s">
        <v>224</v>
      </c>
      <c r="O50" s="314" t="s">
        <v>3574</v>
      </c>
      <c r="P50" s="315"/>
      <c r="Q50" s="228" t="s">
        <v>212</v>
      </c>
      <c r="R50" s="228" t="s">
        <v>1017</v>
      </c>
      <c r="S50" s="228" t="s">
        <v>325</v>
      </c>
      <c r="T50" s="228" t="s">
        <v>326</v>
      </c>
      <c r="U50" s="316" t="s">
        <v>1155</v>
      </c>
      <c r="V50" s="228" t="s">
        <v>2941</v>
      </c>
      <c r="W50" s="228" t="s">
        <v>4071</v>
      </c>
      <c r="X50" s="317"/>
      <c r="Y50" s="318"/>
      <c r="Z50" s="318"/>
      <c r="AA50" s="319">
        <f>IF(OR(J50="Fail",ISBLANK(J50)),INDEX('Issue Code Table'!C:C,MATCH(N:N,'Issue Code Table'!A:A,0)),IF(M50="Critical",6,IF(M50="Significant",5,IF(M50="Moderate",3,2))))</f>
        <v>4</v>
      </c>
    </row>
    <row r="51" spans="1:27" ht="82.15" customHeight="1" x14ac:dyDescent="0.25">
      <c r="A51" s="312" t="s">
        <v>1958</v>
      </c>
      <c r="B51" s="228" t="s">
        <v>1849</v>
      </c>
      <c r="C51" s="228" t="s">
        <v>185</v>
      </c>
      <c r="D51" s="228" t="s">
        <v>165</v>
      </c>
      <c r="E51" s="228" t="s">
        <v>3276</v>
      </c>
      <c r="F51" s="228" t="s">
        <v>327</v>
      </c>
      <c r="G51" s="228" t="s">
        <v>3675</v>
      </c>
      <c r="H51" s="228" t="s">
        <v>2301</v>
      </c>
      <c r="I51" s="228"/>
      <c r="J51" s="228"/>
      <c r="K51" s="228" t="s">
        <v>2627</v>
      </c>
      <c r="L51" s="228"/>
      <c r="M51" s="228" t="s">
        <v>159</v>
      </c>
      <c r="N51" s="228" t="s">
        <v>211</v>
      </c>
      <c r="O51" s="314" t="s">
        <v>3573</v>
      </c>
      <c r="P51" s="315"/>
      <c r="Q51" s="228" t="s">
        <v>212</v>
      </c>
      <c r="R51" s="228" t="s">
        <v>1018</v>
      </c>
      <c r="S51" s="228" t="s">
        <v>328</v>
      </c>
      <c r="T51" s="228" t="s">
        <v>215</v>
      </c>
      <c r="U51" s="316" t="s">
        <v>1156</v>
      </c>
      <c r="V51" s="228" t="s">
        <v>2942</v>
      </c>
      <c r="W51" s="228" t="s">
        <v>4072</v>
      </c>
      <c r="X51" s="317"/>
      <c r="Y51" s="318"/>
      <c r="Z51" s="318"/>
      <c r="AA51" s="319">
        <f>IF(OR(J51="Fail",ISBLANK(J51)),INDEX('Issue Code Table'!C:C,MATCH(N:N,'Issue Code Table'!A:A,0)),IF(M51="Critical",6,IF(M51="Significant",5,IF(M51="Moderate",3,2))))</f>
        <v>5</v>
      </c>
    </row>
    <row r="52" spans="1:27" ht="82.15" customHeight="1" x14ac:dyDescent="0.25">
      <c r="A52" s="312" t="s">
        <v>1959</v>
      </c>
      <c r="B52" s="228" t="s">
        <v>1520</v>
      </c>
      <c r="C52" s="228" t="s">
        <v>164</v>
      </c>
      <c r="D52" s="228" t="s">
        <v>165</v>
      </c>
      <c r="E52" s="228" t="s">
        <v>3277</v>
      </c>
      <c r="F52" s="228" t="s">
        <v>334</v>
      </c>
      <c r="G52" s="228" t="s">
        <v>3676</v>
      </c>
      <c r="H52" s="228" t="s">
        <v>2302</v>
      </c>
      <c r="I52" s="228"/>
      <c r="J52" s="228"/>
      <c r="K52" s="228" t="s">
        <v>2628</v>
      </c>
      <c r="L52" s="228"/>
      <c r="M52" s="228" t="s">
        <v>159</v>
      </c>
      <c r="N52" s="228" t="s">
        <v>187</v>
      </c>
      <c r="O52" s="314" t="s">
        <v>3568</v>
      </c>
      <c r="P52" s="315"/>
      <c r="Q52" s="228" t="s">
        <v>330</v>
      </c>
      <c r="R52" s="228" t="s">
        <v>331</v>
      </c>
      <c r="S52" s="228" t="s">
        <v>336</v>
      </c>
      <c r="T52" s="228" t="s">
        <v>337</v>
      </c>
      <c r="U52" s="316" t="s">
        <v>1157</v>
      </c>
      <c r="V52" s="228" t="s">
        <v>2943</v>
      </c>
      <c r="W52" s="228" t="s">
        <v>4073</v>
      </c>
      <c r="X52" s="317"/>
      <c r="Y52" s="318"/>
      <c r="Z52" s="318"/>
      <c r="AA52" s="319">
        <f>IF(OR(J52="Fail",ISBLANK(J52)),INDEX('Issue Code Table'!C:C,MATCH(N:N,'Issue Code Table'!A:A,0)),IF(M52="Critical",6,IF(M52="Significant",5,IF(M52="Moderate",3,2))))</f>
        <v>5</v>
      </c>
    </row>
    <row r="53" spans="1:27" ht="82.15" customHeight="1" x14ac:dyDescent="0.25">
      <c r="A53" s="312" t="s">
        <v>1960</v>
      </c>
      <c r="B53" s="228" t="s">
        <v>1522</v>
      </c>
      <c r="C53" s="228" t="s">
        <v>1518</v>
      </c>
      <c r="D53" s="228" t="s">
        <v>165</v>
      </c>
      <c r="E53" s="228" t="s">
        <v>3278</v>
      </c>
      <c r="F53" s="228" t="s">
        <v>339</v>
      </c>
      <c r="G53" s="228" t="s">
        <v>3677</v>
      </c>
      <c r="H53" s="228" t="s">
        <v>2303</v>
      </c>
      <c r="I53" s="228"/>
      <c r="J53" s="228"/>
      <c r="K53" s="228" t="s">
        <v>2629</v>
      </c>
      <c r="L53" s="228"/>
      <c r="M53" s="228" t="s">
        <v>159</v>
      </c>
      <c r="N53" s="228" t="s">
        <v>187</v>
      </c>
      <c r="O53" s="314" t="s">
        <v>3568</v>
      </c>
      <c r="P53" s="315"/>
      <c r="Q53" s="228" t="s">
        <v>330</v>
      </c>
      <c r="R53" s="228" t="s">
        <v>333</v>
      </c>
      <c r="S53" s="228" t="s">
        <v>341</v>
      </c>
      <c r="T53" s="228" t="s">
        <v>215</v>
      </c>
      <c r="U53" s="316" t="s">
        <v>1158</v>
      </c>
      <c r="V53" s="228" t="s">
        <v>2944</v>
      </c>
      <c r="W53" s="228" t="s">
        <v>4074</v>
      </c>
      <c r="X53" s="317"/>
      <c r="Y53" s="318"/>
      <c r="Z53" s="318"/>
      <c r="AA53" s="319">
        <f>IF(OR(J53="Fail",ISBLANK(J53)),INDEX('Issue Code Table'!C:C,MATCH(N:N,'Issue Code Table'!A:A,0)),IF(M53="Critical",6,IF(M53="Significant",5,IF(M53="Moderate",3,2))))</f>
        <v>5</v>
      </c>
    </row>
    <row r="54" spans="1:27" ht="82.15" customHeight="1" x14ac:dyDescent="0.25">
      <c r="A54" s="312" t="s">
        <v>1961</v>
      </c>
      <c r="B54" s="228" t="s">
        <v>1520</v>
      </c>
      <c r="C54" s="228" t="s">
        <v>164</v>
      </c>
      <c r="D54" s="228" t="s">
        <v>165</v>
      </c>
      <c r="E54" s="228" t="s">
        <v>2256</v>
      </c>
      <c r="F54" s="228" t="s">
        <v>342</v>
      </c>
      <c r="G54" s="228" t="s">
        <v>3678</v>
      </c>
      <c r="H54" s="228" t="s">
        <v>4010</v>
      </c>
      <c r="I54" s="228"/>
      <c r="J54" s="228"/>
      <c r="K54" s="228" t="s">
        <v>4007</v>
      </c>
      <c r="L54" s="228"/>
      <c r="M54" s="228" t="s">
        <v>159</v>
      </c>
      <c r="N54" s="228" t="s">
        <v>211</v>
      </c>
      <c r="O54" s="314" t="s">
        <v>3573</v>
      </c>
      <c r="P54" s="315"/>
      <c r="Q54" s="228" t="s">
        <v>330</v>
      </c>
      <c r="R54" s="228" t="s">
        <v>335</v>
      </c>
      <c r="S54" s="228" t="s">
        <v>343</v>
      </c>
      <c r="T54" s="228" t="s">
        <v>344</v>
      </c>
      <c r="U54" s="316" t="s">
        <v>1159</v>
      </c>
      <c r="V54" s="228" t="s">
        <v>2895</v>
      </c>
      <c r="W54" s="228" t="s">
        <v>4011</v>
      </c>
      <c r="X54" s="317"/>
      <c r="Y54" s="318"/>
      <c r="Z54" s="318"/>
      <c r="AA54" s="319">
        <f>IF(OR(J54="Fail",ISBLANK(J54)),INDEX('Issue Code Table'!C:C,MATCH(N:N,'Issue Code Table'!A:A,0)),IF(M54="Critical",6,IF(M54="Significant",5,IF(M54="Moderate",3,2))))</f>
        <v>5</v>
      </c>
    </row>
    <row r="55" spans="1:27" ht="82.15" customHeight="1" x14ac:dyDescent="0.25">
      <c r="A55" s="312" t="s">
        <v>1962</v>
      </c>
      <c r="B55" s="228" t="s">
        <v>1520</v>
      </c>
      <c r="C55" s="228" t="s">
        <v>164</v>
      </c>
      <c r="D55" s="228" t="s">
        <v>165</v>
      </c>
      <c r="E55" s="228" t="s">
        <v>2257</v>
      </c>
      <c r="F55" s="228" t="s">
        <v>345</v>
      </c>
      <c r="G55" s="228" t="s">
        <v>3679</v>
      </c>
      <c r="H55" s="228" t="s">
        <v>4008</v>
      </c>
      <c r="I55" s="228"/>
      <c r="J55" s="228"/>
      <c r="K55" s="228" t="s">
        <v>4009</v>
      </c>
      <c r="L55" s="228"/>
      <c r="M55" s="228" t="s">
        <v>159</v>
      </c>
      <c r="N55" s="228" t="s">
        <v>329</v>
      </c>
      <c r="O55" s="314" t="s">
        <v>3589</v>
      </c>
      <c r="P55" s="315"/>
      <c r="Q55" s="228" t="s">
        <v>330</v>
      </c>
      <c r="R55" s="228" t="s">
        <v>340</v>
      </c>
      <c r="S55" s="228" t="s">
        <v>346</v>
      </c>
      <c r="T55" s="228" t="s">
        <v>347</v>
      </c>
      <c r="U55" s="316" t="s">
        <v>1160</v>
      </c>
      <c r="V55" s="228" t="s">
        <v>2896</v>
      </c>
      <c r="W55" s="228" t="s">
        <v>4012</v>
      </c>
      <c r="X55" s="317"/>
      <c r="Y55" s="318"/>
      <c r="Z55" s="318"/>
      <c r="AA55" s="319">
        <f>IF(OR(J55="Fail",ISBLANK(J55)),INDEX('Issue Code Table'!C:C,MATCH(N:N,'Issue Code Table'!A:A,0)),IF(M55="Critical",6,IF(M55="Significant",5,IF(M55="Moderate",3,2))))</f>
        <v>6</v>
      </c>
    </row>
    <row r="56" spans="1:27" ht="82.15" customHeight="1" x14ac:dyDescent="0.25">
      <c r="A56" s="312" t="s">
        <v>1963</v>
      </c>
      <c r="B56" s="228" t="s">
        <v>1549</v>
      </c>
      <c r="C56" s="228" t="s">
        <v>1550</v>
      </c>
      <c r="D56" s="228" t="s">
        <v>165</v>
      </c>
      <c r="E56" s="228" t="s">
        <v>3279</v>
      </c>
      <c r="F56" s="228" t="s">
        <v>348</v>
      </c>
      <c r="G56" s="228" t="s">
        <v>3680</v>
      </c>
      <c r="H56" s="228" t="s">
        <v>2304</v>
      </c>
      <c r="I56" s="228"/>
      <c r="J56" s="228"/>
      <c r="K56" s="228" t="s">
        <v>2630</v>
      </c>
      <c r="L56" s="228"/>
      <c r="M56" s="228" t="s">
        <v>166</v>
      </c>
      <c r="N56" s="228" t="s">
        <v>748</v>
      </c>
      <c r="O56" s="314" t="s">
        <v>3979</v>
      </c>
      <c r="P56" s="315"/>
      <c r="Q56" s="228" t="s">
        <v>350</v>
      </c>
      <c r="R56" s="228" t="s">
        <v>351</v>
      </c>
      <c r="S56" s="228" t="s">
        <v>352</v>
      </c>
      <c r="T56" s="228" t="s">
        <v>215</v>
      </c>
      <c r="U56" s="316" t="s">
        <v>1161</v>
      </c>
      <c r="V56" s="228" t="s">
        <v>2945</v>
      </c>
      <c r="W56" s="228" t="s">
        <v>4075</v>
      </c>
      <c r="X56" s="317"/>
      <c r="Y56" s="318"/>
      <c r="Z56" s="318"/>
      <c r="AA56" s="319">
        <f>IF(OR(J56="Fail",ISBLANK(J56)),INDEX('Issue Code Table'!C:C,MATCH(N:N,'Issue Code Table'!A:A,0)),IF(M56="Critical",6,IF(M56="Significant",5,IF(M56="Moderate",3,2))))</f>
        <v>4</v>
      </c>
    </row>
    <row r="57" spans="1:27" ht="82.15" customHeight="1" x14ac:dyDescent="0.25">
      <c r="A57" s="312" t="s">
        <v>1964</v>
      </c>
      <c r="B57" s="228" t="s">
        <v>1530</v>
      </c>
      <c r="C57" s="228" t="s">
        <v>1587</v>
      </c>
      <c r="D57" s="228" t="s">
        <v>165</v>
      </c>
      <c r="E57" s="228" t="s">
        <v>3280</v>
      </c>
      <c r="F57" s="228" t="s">
        <v>1887</v>
      </c>
      <c r="G57" s="228" t="s">
        <v>3681</v>
      </c>
      <c r="H57" s="228" t="s">
        <v>2305</v>
      </c>
      <c r="I57" s="228"/>
      <c r="J57" s="228"/>
      <c r="K57" s="228" t="s">
        <v>2631</v>
      </c>
      <c r="L57" s="228"/>
      <c r="M57" s="228" t="s">
        <v>197</v>
      </c>
      <c r="N57" s="228" t="s">
        <v>837</v>
      </c>
      <c r="O57" s="314" t="s">
        <v>3981</v>
      </c>
      <c r="P57" s="315"/>
      <c r="Q57" s="228" t="s">
        <v>350</v>
      </c>
      <c r="R57" s="228" t="s">
        <v>353</v>
      </c>
      <c r="S57" s="228" t="s">
        <v>354</v>
      </c>
      <c r="T57" s="228" t="s">
        <v>215</v>
      </c>
      <c r="U57" s="316" t="s">
        <v>1162</v>
      </c>
      <c r="V57" s="228" t="s">
        <v>2946</v>
      </c>
      <c r="W57" s="228" t="s">
        <v>4076</v>
      </c>
      <c r="X57" s="317"/>
      <c r="Y57" s="318"/>
      <c r="Z57" s="318"/>
      <c r="AA57" s="319">
        <f>IF(OR(J57="Fail",ISBLANK(J57)),INDEX('Issue Code Table'!C:C,MATCH(N:N,'Issue Code Table'!A:A,0)),IF(M57="Critical",6,IF(M57="Significant",5,IF(M57="Moderate",3,2))))</f>
        <v>2</v>
      </c>
    </row>
    <row r="58" spans="1:27" ht="82.15" customHeight="1" x14ac:dyDescent="0.25">
      <c r="A58" s="312" t="s">
        <v>1965</v>
      </c>
      <c r="B58" s="228" t="s">
        <v>1849</v>
      </c>
      <c r="C58" s="228" t="s">
        <v>185</v>
      </c>
      <c r="D58" s="228" t="s">
        <v>165</v>
      </c>
      <c r="E58" s="228" t="s">
        <v>3281</v>
      </c>
      <c r="F58" s="228" t="s">
        <v>357</v>
      </c>
      <c r="G58" s="228" t="s">
        <v>3682</v>
      </c>
      <c r="H58" s="228" t="s">
        <v>2306</v>
      </c>
      <c r="I58" s="228"/>
      <c r="J58" s="228"/>
      <c r="K58" s="228" t="s">
        <v>2632</v>
      </c>
      <c r="L58" s="228"/>
      <c r="M58" s="228" t="s">
        <v>159</v>
      </c>
      <c r="N58" s="228" t="s">
        <v>211</v>
      </c>
      <c r="O58" s="314" t="s">
        <v>3573</v>
      </c>
      <c r="P58" s="315"/>
      <c r="Q58" s="228" t="s">
        <v>355</v>
      </c>
      <c r="R58" s="228" t="s">
        <v>356</v>
      </c>
      <c r="S58" s="228" t="s">
        <v>358</v>
      </c>
      <c r="T58" s="228" t="s">
        <v>215</v>
      </c>
      <c r="U58" s="316" t="s">
        <v>1163</v>
      </c>
      <c r="V58" s="228" t="s">
        <v>2947</v>
      </c>
      <c r="W58" s="228" t="s">
        <v>4077</v>
      </c>
      <c r="X58" s="317"/>
      <c r="Y58" s="318"/>
      <c r="Z58" s="318"/>
      <c r="AA58" s="319">
        <f>IF(OR(J58="Fail",ISBLANK(J58)),INDEX('Issue Code Table'!C:C,MATCH(N:N,'Issue Code Table'!A:A,0)),IF(M58="Critical",6,IF(M58="Significant",5,IF(M58="Moderate",3,2))))</f>
        <v>5</v>
      </c>
    </row>
    <row r="59" spans="1:27" ht="82.15" customHeight="1" x14ac:dyDescent="0.25">
      <c r="A59" s="312" t="s">
        <v>1966</v>
      </c>
      <c r="B59" s="228" t="s">
        <v>1524</v>
      </c>
      <c r="C59" s="228" t="s">
        <v>505</v>
      </c>
      <c r="D59" s="228" t="s">
        <v>165</v>
      </c>
      <c r="E59" s="228" t="s">
        <v>3282</v>
      </c>
      <c r="F59" s="228" t="s">
        <v>359</v>
      </c>
      <c r="G59" s="228" t="s">
        <v>3683</v>
      </c>
      <c r="H59" s="228" t="s">
        <v>2307</v>
      </c>
      <c r="I59" s="228"/>
      <c r="J59" s="228"/>
      <c r="K59" s="228" t="s">
        <v>2633</v>
      </c>
      <c r="L59" s="228"/>
      <c r="M59" s="228" t="s">
        <v>159</v>
      </c>
      <c r="N59" s="228" t="s">
        <v>1006</v>
      </c>
      <c r="O59" s="314" t="s">
        <v>3978</v>
      </c>
      <c r="P59" s="315"/>
      <c r="Q59" s="228" t="s">
        <v>361</v>
      </c>
      <c r="R59" s="228" t="s">
        <v>362</v>
      </c>
      <c r="S59" s="228" t="s">
        <v>363</v>
      </c>
      <c r="T59" s="228" t="s">
        <v>1164</v>
      </c>
      <c r="U59" s="316" t="s">
        <v>1165</v>
      </c>
      <c r="V59" s="228" t="s">
        <v>2948</v>
      </c>
      <c r="W59" s="228" t="s">
        <v>4078</v>
      </c>
      <c r="X59" s="317"/>
      <c r="Y59" s="318"/>
      <c r="Z59" s="318"/>
      <c r="AA59" s="319">
        <f>IF(OR(J59="Fail",ISBLANK(J59)),INDEX('Issue Code Table'!C:C,MATCH(N:N,'Issue Code Table'!A:A,0)),IF(M59="Critical",6,IF(M59="Significant",5,IF(M59="Moderate",3,2))))</f>
        <v>6</v>
      </c>
    </row>
    <row r="60" spans="1:27" ht="82.15" customHeight="1" x14ac:dyDescent="0.25">
      <c r="A60" s="312" t="s">
        <v>1967</v>
      </c>
      <c r="B60" s="228" t="s">
        <v>1524</v>
      </c>
      <c r="C60" s="228" t="s">
        <v>505</v>
      </c>
      <c r="D60" s="228" t="s">
        <v>165</v>
      </c>
      <c r="E60" s="228" t="s">
        <v>3283</v>
      </c>
      <c r="F60" s="228" t="s">
        <v>364</v>
      </c>
      <c r="G60" s="228" t="s">
        <v>3684</v>
      </c>
      <c r="H60" s="228" t="s">
        <v>2308</v>
      </c>
      <c r="I60" s="228"/>
      <c r="J60" s="228"/>
      <c r="K60" s="228" t="s">
        <v>2634</v>
      </c>
      <c r="L60" s="228"/>
      <c r="M60" s="228" t="s">
        <v>159</v>
      </c>
      <c r="N60" s="228" t="s">
        <v>1006</v>
      </c>
      <c r="O60" s="314" t="s">
        <v>3978</v>
      </c>
      <c r="P60" s="315"/>
      <c r="Q60" s="228" t="s">
        <v>361</v>
      </c>
      <c r="R60" s="228" t="s">
        <v>365</v>
      </c>
      <c r="S60" s="228" t="s">
        <v>363</v>
      </c>
      <c r="T60" s="228" t="s">
        <v>1166</v>
      </c>
      <c r="U60" s="316" t="s">
        <v>1167</v>
      </c>
      <c r="V60" s="228" t="s">
        <v>2949</v>
      </c>
      <c r="W60" s="228" t="s">
        <v>4079</v>
      </c>
      <c r="X60" s="317"/>
      <c r="Y60" s="318"/>
      <c r="Z60" s="318"/>
      <c r="AA60" s="319">
        <f>IF(OR(J60="Fail",ISBLANK(J60)),INDEX('Issue Code Table'!C:C,MATCH(N:N,'Issue Code Table'!A:A,0)),IF(M60="Critical",6,IF(M60="Significant",5,IF(M60="Moderate",3,2))))</f>
        <v>6</v>
      </c>
    </row>
    <row r="61" spans="1:27" ht="82.15" customHeight="1" x14ac:dyDescent="0.25">
      <c r="A61" s="312" t="s">
        <v>1968</v>
      </c>
      <c r="B61" s="228" t="s">
        <v>1524</v>
      </c>
      <c r="C61" s="228" t="s">
        <v>505</v>
      </c>
      <c r="D61" s="228" t="s">
        <v>165</v>
      </c>
      <c r="E61" s="228" t="s">
        <v>3284</v>
      </c>
      <c r="F61" s="228" t="s">
        <v>366</v>
      </c>
      <c r="G61" s="228" t="s">
        <v>3685</v>
      </c>
      <c r="H61" s="228" t="s">
        <v>2309</v>
      </c>
      <c r="I61" s="228"/>
      <c r="J61" s="228"/>
      <c r="K61" s="228" t="s">
        <v>2635</v>
      </c>
      <c r="L61" s="228"/>
      <c r="M61" s="228" t="s">
        <v>159</v>
      </c>
      <c r="N61" s="228" t="s">
        <v>1006</v>
      </c>
      <c r="O61" s="314" t="s">
        <v>3978</v>
      </c>
      <c r="P61" s="315"/>
      <c r="Q61" s="228" t="s">
        <v>361</v>
      </c>
      <c r="R61" s="228" t="s">
        <v>367</v>
      </c>
      <c r="S61" s="228" t="s">
        <v>363</v>
      </c>
      <c r="T61" s="228" t="s">
        <v>368</v>
      </c>
      <c r="U61" s="316" t="s">
        <v>1168</v>
      </c>
      <c r="V61" s="228" t="s">
        <v>2950</v>
      </c>
      <c r="W61" s="228" t="s">
        <v>4080</v>
      </c>
      <c r="X61" s="317"/>
      <c r="Y61" s="318"/>
      <c r="Z61" s="318"/>
      <c r="AA61" s="319">
        <f>IF(OR(J61="Fail",ISBLANK(J61)),INDEX('Issue Code Table'!C:C,MATCH(N:N,'Issue Code Table'!A:A,0)),IF(M61="Critical",6,IF(M61="Significant",5,IF(M61="Moderate",3,2))))</f>
        <v>6</v>
      </c>
    </row>
    <row r="62" spans="1:27" ht="82.15" customHeight="1" x14ac:dyDescent="0.25">
      <c r="A62" s="312" t="s">
        <v>1969</v>
      </c>
      <c r="B62" s="228" t="s">
        <v>1517</v>
      </c>
      <c r="C62" s="228" t="s">
        <v>1519</v>
      </c>
      <c r="D62" s="228" t="s">
        <v>165</v>
      </c>
      <c r="E62" s="228" t="s">
        <v>3285</v>
      </c>
      <c r="F62" s="228" t="s">
        <v>369</v>
      </c>
      <c r="G62" s="228" t="s">
        <v>3686</v>
      </c>
      <c r="H62" s="228" t="s">
        <v>2310</v>
      </c>
      <c r="I62" s="228"/>
      <c r="J62" s="228"/>
      <c r="K62" s="228" t="s">
        <v>2636</v>
      </c>
      <c r="L62" s="228"/>
      <c r="M62" s="228" t="s">
        <v>159</v>
      </c>
      <c r="N62" s="228" t="s">
        <v>187</v>
      </c>
      <c r="O62" s="314" t="s">
        <v>3588</v>
      </c>
      <c r="P62" s="315"/>
      <c r="Q62" s="228" t="s">
        <v>361</v>
      </c>
      <c r="R62" s="228" t="s">
        <v>370</v>
      </c>
      <c r="S62" s="228" t="s">
        <v>371</v>
      </c>
      <c r="T62" s="228" t="s">
        <v>215</v>
      </c>
      <c r="U62" s="316" t="s">
        <v>1169</v>
      </c>
      <c r="V62" s="228" t="s">
        <v>2951</v>
      </c>
      <c r="W62" s="228" t="s">
        <v>4081</v>
      </c>
      <c r="X62" s="317"/>
      <c r="Y62" s="318"/>
      <c r="Z62" s="318"/>
      <c r="AA62" s="319">
        <f>IF(OR(J62="Fail",ISBLANK(J62)),INDEX('Issue Code Table'!C:C,MATCH(N:N,'Issue Code Table'!A:A,0)),IF(M62="Critical",6,IF(M62="Significant",5,IF(M62="Moderate",3,2))))</f>
        <v>5</v>
      </c>
    </row>
    <row r="63" spans="1:27" ht="82.15" customHeight="1" x14ac:dyDescent="0.25">
      <c r="A63" s="312" t="s">
        <v>1970</v>
      </c>
      <c r="B63" s="228" t="s">
        <v>1522</v>
      </c>
      <c r="C63" s="228" t="s">
        <v>1518</v>
      </c>
      <c r="D63" s="313" t="s">
        <v>155</v>
      </c>
      <c r="E63" s="228" t="s">
        <v>3286</v>
      </c>
      <c r="F63" s="228" t="s">
        <v>372</v>
      </c>
      <c r="G63" s="228" t="s">
        <v>3687</v>
      </c>
      <c r="H63" s="228" t="s">
        <v>2311</v>
      </c>
      <c r="I63" s="228"/>
      <c r="J63" s="228"/>
      <c r="K63" s="228" t="s">
        <v>2637</v>
      </c>
      <c r="L63" s="228"/>
      <c r="M63" s="228" t="s">
        <v>159</v>
      </c>
      <c r="N63" s="228" t="s">
        <v>716</v>
      </c>
      <c r="O63" s="314" t="s">
        <v>3984</v>
      </c>
      <c r="P63" s="315"/>
      <c r="Q63" s="228" t="s">
        <v>361</v>
      </c>
      <c r="R63" s="228" t="s">
        <v>373</v>
      </c>
      <c r="S63" s="228" t="s">
        <v>374</v>
      </c>
      <c r="T63" s="228" t="s">
        <v>215</v>
      </c>
      <c r="U63" s="316" t="s">
        <v>1170</v>
      </c>
      <c r="V63" s="228" t="s">
        <v>2952</v>
      </c>
      <c r="W63" s="228" t="s">
        <v>4082</v>
      </c>
      <c r="X63" s="317"/>
      <c r="Y63" s="318"/>
      <c r="Z63" s="318"/>
      <c r="AA63" s="319">
        <f>IF(OR(J63="Fail",ISBLANK(J63)),INDEX('Issue Code Table'!C:C,MATCH(N:N,'Issue Code Table'!A:A,0)),IF(M63="Critical",6,IF(M63="Significant",5,IF(M63="Moderate",3,2))))</f>
        <v>5</v>
      </c>
    </row>
    <row r="64" spans="1:27" ht="82.15" customHeight="1" x14ac:dyDescent="0.25">
      <c r="A64" s="312" t="s">
        <v>1971</v>
      </c>
      <c r="B64" s="228" t="s">
        <v>1524</v>
      </c>
      <c r="C64" s="228" t="s">
        <v>505</v>
      </c>
      <c r="D64" s="228" t="s">
        <v>165</v>
      </c>
      <c r="E64" s="228" t="s">
        <v>3287</v>
      </c>
      <c r="F64" s="228" t="s">
        <v>375</v>
      </c>
      <c r="G64" s="228" t="s">
        <v>3688</v>
      </c>
      <c r="H64" s="228" t="s">
        <v>2312</v>
      </c>
      <c r="I64" s="228"/>
      <c r="J64" s="228"/>
      <c r="K64" s="228" t="s">
        <v>2638</v>
      </c>
      <c r="L64" s="228"/>
      <c r="M64" s="228" t="s">
        <v>159</v>
      </c>
      <c r="N64" s="228" t="s">
        <v>1006</v>
      </c>
      <c r="O64" s="314" t="s">
        <v>3978</v>
      </c>
      <c r="P64" s="315"/>
      <c r="Q64" s="228" t="s">
        <v>361</v>
      </c>
      <c r="R64" s="228" t="s">
        <v>376</v>
      </c>
      <c r="S64" s="228" t="s">
        <v>377</v>
      </c>
      <c r="T64" s="228" t="s">
        <v>378</v>
      </c>
      <c r="U64" s="316" t="s">
        <v>1171</v>
      </c>
      <c r="V64" s="228" t="s">
        <v>2953</v>
      </c>
      <c r="W64" s="228" t="s">
        <v>4083</v>
      </c>
      <c r="X64" s="317"/>
      <c r="Y64" s="318"/>
      <c r="Z64" s="318"/>
      <c r="AA64" s="319">
        <f>IF(OR(J64="Fail",ISBLANK(J64)),INDEX('Issue Code Table'!C:C,MATCH(N:N,'Issue Code Table'!A:A,0)),IF(M64="Critical",6,IF(M64="Significant",5,IF(M64="Moderate",3,2))))</f>
        <v>6</v>
      </c>
    </row>
    <row r="65" spans="1:27" ht="82.15" customHeight="1" x14ac:dyDescent="0.25">
      <c r="A65" s="312" t="s">
        <v>1972</v>
      </c>
      <c r="B65" s="228" t="s">
        <v>1525</v>
      </c>
      <c r="C65" s="228" t="s">
        <v>216</v>
      </c>
      <c r="D65" s="228" t="s">
        <v>165</v>
      </c>
      <c r="E65" s="228" t="s">
        <v>3288</v>
      </c>
      <c r="F65" s="228" t="s">
        <v>379</v>
      </c>
      <c r="G65" s="228" t="s">
        <v>3689</v>
      </c>
      <c r="H65" s="228" t="s">
        <v>2313</v>
      </c>
      <c r="I65" s="228"/>
      <c r="J65" s="228"/>
      <c r="K65" s="228" t="s">
        <v>2639</v>
      </c>
      <c r="L65" s="228"/>
      <c r="M65" s="228" t="s">
        <v>166</v>
      </c>
      <c r="N65" s="228" t="s">
        <v>332</v>
      </c>
      <c r="O65" s="314" t="s">
        <v>3587</v>
      </c>
      <c r="P65" s="315"/>
      <c r="Q65" s="228" t="s">
        <v>380</v>
      </c>
      <c r="R65" s="228" t="s">
        <v>381</v>
      </c>
      <c r="S65" s="228" t="s">
        <v>382</v>
      </c>
      <c r="T65" s="228" t="s">
        <v>383</v>
      </c>
      <c r="U65" s="316" t="s">
        <v>1172</v>
      </c>
      <c r="V65" s="228" t="s">
        <v>2954</v>
      </c>
      <c r="W65" s="228" t="s">
        <v>4084</v>
      </c>
      <c r="X65" s="317"/>
      <c r="Y65" s="318"/>
      <c r="Z65" s="318"/>
      <c r="AA65" s="319">
        <f>IF(OR(J65="Fail",ISBLANK(J65)),INDEX('Issue Code Table'!C:C,MATCH(N:N,'Issue Code Table'!A:A,0)),IF(M65="Critical",6,IF(M65="Significant",5,IF(M65="Moderate",3,2))))</f>
        <v>4</v>
      </c>
    </row>
    <row r="66" spans="1:27" ht="82.15" customHeight="1" x14ac:dyDescent="0.25">
      <c r="A66" s="312" t="s">
        <v>1973</v>
      </c>
      <c r="B66" s="228" t="s">
        <v>1525</v>
      </c>
      <c r="C66" s="228" t="s">
        <v>216</v>
      </c>
      <c r="D66" s="228" t="s">
        <v>165</v>
      </c>
      <c r="E66" s="228" t="s">
        <v>3289</v>
      </c>
      <c r="F66" s="228" t="s">
        <v>384</v>
      </c>
      <c r="G66" s="228" t="s">
        <v>3690</v>
      </c>
      <c r="H66" s="228" t="s">
        <v>2314</v>
      </c>
      <c r="I66" s="228"/>
      <c r="J66" s="228"/>
      <c r="K66" s="228" t="s">
        <v>2640</v>
      </c>
      <c r="L66" s="228"/>
      <c r="M66" s="228" t="s">
        <v>166</v>
      </c>
      <c r="N66" s="228" t="s">
        <v>332</v>
      </c>
      <c r="O66" s="314" t="s">
        <v>3587</v>
      </c>
      <c r="P66" s="315"/>
      <c r="Q66" s="228" t="s">
        <v>380</v>
      </c>
      <c r="R66" s="228" t="s">
        <v>385</v>
      </c>
      <c r="S66" s="228" t="s">
        <v>386</v>
      </c>
      <c r="T66" s="228" t="s">
        <v>387</v>
      </c>
      <c r="U66" s="316" t="s">
        <v>1173</v>
      </c>
      <c r="V66" s="228" t="s">
        <v>2955</v>
      </c>
      <c r="W66" s="228" t="s">
        <v>4085</v>
      </c>
      <c r="X66" s="317"/>
      <c r="Y66" s="318"/>
      <c r="Z66" s="318"/>
      <c r="AA66" s="319">
        <f>IF(OR(J66="Fail",ISBLANK(J66)),INDEX('Issue Code Table'!C:C,MATCH(N:N,'Issue Code Table'!A:A,0)),IF(M66="Critical",6,IF(M66="Significant",5,IF(M66="Moderate",3,2))))</f>
        <v>4</v>
      </c>
    </row>
    <row r="67" spans="1:27" ht="82.15" customHeight="1" x14ac:dyDescent="0.25">
      <c r="A67" s="312" t="s">
        <v>1974</v>
      </c>
      <c r="B67" s="228" t="s">
        <v>1751</v>
      </c>
      <c r="C67" s="228" t="s">
        <v>1752</v>
      </c>
      <c r="D67" s="228" t="s">
        <v>165</v>
      </c>
      <c r="E67" s="228" t="s">
        <v>3290</v>
      </c>
      <c r="F67" s="228" t="s">
        <v>389</v>
      </c>
      <c r="G67" s="228" t="s">
        <v>3691</v>
      </c>
      <c r="H67" s="228" t="s">
        <v>2315</v>
      </c>
      <c r="I67" s="228"/>
      <c r="J67" s="228"/>
      <c r="K67" s="228" t="s">
        <v>2641</v>
      </c>
      <c r="L67" s="228"/>
      <c r="M67" s="228" t="s">
        <v>166</v>
      </c>
      <c r="N67" s="228" t="s">
        <v>198</v>
      </c>
      <c r="O67" s="314" t="s">
        <v>3570</v>
      </c>
      <c r="P67" s="315"/>
      <c r="Q67" s="228" t="s">
        <v>380</v>
      </c>
      <c r="R67" s="228" t="s">
        <v>390</v>
      </c>
      <c r="S67" s="228" t="s">
        <v>391</v>
      </c>
      <c r="T67" s="228" t="s">
        <v>392</v>
      </c>
      <c r="U67" s="316" t="s">
        <v>1174</v>
      </c>
      <c r="V67" s="228" t="s">
        <v>2956</v>
      </c>
      <c r="W67" s="228" t="s">
        <v>4086</v>
      </c>
      <c r="X67" s="317"/>
      <c r="Y67" s="318"/>
      <c r="Z67" s="318"/>
      <c r="AA67" s="319">
        <f>IF(OR(J67="Fail",ISBLANK(J67)),INDEX('Issue Code Table'!C:C,MATCH(N:N,'Issue Code Table'!A:A,0)),IF(M67="Critical",6,IF(M67="Significant",5,IF(M67="Moderate",3,2))))</f>
        <v>4</v>
      </c>
    </row>
    <row r="68" spans="1:27" ht="82.15" customHeight="1" x14ac:dyDescent="0.25">
      <c r="A68" s="312" t="s">
        <v>1975</v>
      </c>
      <c r="B68" s="228" t="s">
        <v>1526</v>
      </c>
      <c r="C68" s="228" t="s">
        <v>393</v>
      </c>
      <c r="D68" s="228" t="s">
        <v>155</v>
      </c>
      <c r="E68" s="228" t="s">
        <v>2258</v>
      </c>
      <c r="F68" s="228" t="s">
        <v>394</v>
      </c>
      <c r="G68" s="228" t="s">
        <v>3692</v>
      </c>
      <c r="H68" s="228" t="s">
        <v>3617</v>
      </c>
      <c r="I68" s="228"/>
      <c r="J68" s="228"/>
      <c r="K68" s="228" t="s">
        <v>3618</v>
      </c>
      <c r="L68" s="228" t="s">
        <v>4437</v>
      </c>
      <c r="M68" s="228" t="s">
        <v>166</v>
      </c>
      <c r="N68" s="228" t="s">
        <v>3598</v>
      </c>
      <c r="O68" s="314" t="s">
        <v>3599</v>
      </c>
      <c r="P68" s="315"/>
      <c r="Q68" s="228" t="s">
        <v>380</v>
      </c>
      <c r="R68" s="228" t="s">
        <v>395</v>
      </c>
      <c r="S68" s="228" t="s">
        <v>396</v>
      </c>
      <c r="T68" s="228" t="s">
        <v>397</v>
      </c>
      <c r="U68" s="316" t="s">
        <v>1175</v>
      </c>
      <c r="V68" s="228" t="s">
        <v>3619</v>
      </c>
      <c r="W68" s="228"/>
      <c r="X68" s="317"/>
      <c r="Y68" s="318"/>
      <c r="Z68" s="318"/>
      <c r="AA68" s="319" t="e">
        <f>IF(OR(J68="Fail",ISBLANK(J68)),INDEX('Issue Code Table'!C:C,MATCH(N:N,'Issue Code Table'!A:A,0)),IF(M68="Critical",6,IF(M68="Significant",5,IF(M68="Moderate",3,2))))</f>
        <v>#N/A</v>
      </c>
    </row>
    <row r="69" spans="1:27" ht="82.15" customHeight="1" x14ac:dyDescent="0.25">
      <c r="A69" s="312" t="s">
        <v>1976</v>
      </c>
      <c r="B69" s="228" t="s">
        <v>1526</v>
      </c>
      <c r="C69" s="228" t="s">
        <v>393</v>
      </c>
      <c r="D69" s="228" t="s">
        <v>155</v>
      </c>
      <c r="E69" s="228" t="s">
        <v>2259</v>
      </c>
      <c r="F69" s="228" t="s">
        <v>398</v>
      </c>
      <c r="G69" s="228" t="s">
        <v>3693</v>
      </c>
      <c r="H69" s="228" t="s">
        <v>4356</v>
      </c>
      <c r="I69" s="228"/>
      <c r="J69" s="228"/>
      <c r="K69" s="228" t="s">
        <v>4357</v>
      </c>
      <c r="L69" s="228"/>
      <c r="M69" s="228" t="s">
        <v>166</v>
      </c>
      <c r="N69" s="228" t="s">
        <v>3598</v>
      </c>
      <c r="O69" s="314" t="s">
        <v>3599</v>
      </c>
      <c r="P69" s="315"/>
      <c r="Q69" s="228" t="s">
        <v>380</v>
      </c>
      <c r="R69" s="228" t="s">
        <v>399</v>
      </c>
      <c r="S69" s="228" t="s">
        <v>400</v>
      </c>
      <c r="T69" s="228" t="s">
        <v>401</v>
      </c>
      <c r="U69" s="316" t="s">
        <v>1176</v>
      </c>
      <c r="V69" s="228" t="s">
        <v>3620</v>
      </c>
      <c r="W69" s="228"/>
      <c r="X69" s="317"/>
      <c r="Y69" s="318"/>
      <c r="Z69" s="318"/>
      <c r="AA69" s="319" t="e">
        <f>IF(OR(J69="Fail",ISBLANK(J69)),INDEX('Issue Code Table'!C:C,MATCH(N:N,'Issue Code Table'!A:A,0)),IF(M69="Critical",6,IF(M69="Significant",5,IF(M69="Moderate",3,2))))</f>
        <v>#N/A</v>
      </c>
    </row>
    <row r="70" spans="1:27" ht="82.15" customHeight="1" x14ac:dyDescent="0.25">
      <c r="A70" s="312" t="s">
        <v>1977</v>
      </c>
      <c r="B70" s="228" t="s">
        <v>1522</v>
      </c>
      <c r="C70" s="228" t="s">
        <v>1518</v>
      </c>
      <c r="D70" s="228" t="s">
        <v>165</v>
      </c>
      <c r="E70" s="228" t="s">
        <v>4439</v>
      </c>
      <c r="F70" s="228" t="s">
        <v>4440</v>
      </c>
      <c r="G70" s="228" t="s">
        <v>3694</v>
      </c>
      <c r="H70" s="228" t="s">
        <v>4441</v>
      </c>
      <c r="I70" s="228"/>
      <c r="J70" s="228"/>
      <c r="K70" s="228" t="s">
        <v>4442</v>
      </c>
      <c r="L70" s="228" t="s">
        <v>4450</v>
      </c>
      <c r="M70" s="228" t="s">
        <v>166</v>
      </c>
      <c r="N70" s="228" t="s">
        <v>332</v>
      </c>
      <c r="O70" s="314" t="s">
        <v>3587</v>
      </c>
      <c r="P70" s="315"/>
      <c r="Q70" s="228" t="s">
        <v>380</v>
      </c>
      <c r="R70" s="228" t="s">
        <v>402</v>
      </c>
      <c r="S70" s="228" t="s">
        <v>403</v>
      </c>
      <c r="T70" s="228" t="s">
        <v>4438</v>
      </c>
      <c r="U70" s="316" t="s">
        <v>4443</v>
      </c>
      <c r="V70" s="228" t="s">
        <v>4444</v>
      </c>
      <c r="W70" s="228" t="s">
        <v>4445</v>
      </c>
      <c r="X70" s="317"/>
      <c r="Y70" s="318"/>
      <c r="Z70" s="318"/>
      <c r="AA70" s="319">
        <f>IF(OR(J70="Fail",ISBLANK(J70)),INDEX('Issue Code Table'!C:C,MATCH(N:N,'Issue Code Table'!A:A,0)),IF(M70="Critical",6,IF(M70="Significant",5,IF(M70="Moderate",3,2))))</f>
        <v>4</v>
      </c>
    </row>
    <row r="71" spans="1:27" ht="82.15" customHeight="1" x14ac:dyDescent="0.25">
      <c r="A71" s="312" t="s">
        <v>1978</v>
      </c>
      <c r="B71" s="228" t="s">
        <v>1751</v>
      </c>
      <c r="C71" s="228" t="s">
        <v>1752</v>
      </c>
      <c r="D71" s="228" t="s">
        <v>165</v>
      </c>
      <c r="E71" s="228" t="s">
        <v>3291</v>
      </c>
      <c r="F71" s="228" t="s">
        <v>1469</v>
      </c>
      <c r="G71" s="228" t="s">
        <v>3695</v>
      </c>
      <c r="H71" s="228" t="s">
        <v>2316</v>
      </c>
      <c r="I71" s="228"/>
      <c r="J71" s="228"/>
      <c r="K71" s="228" t="s">
        <v>2642</v>
      </c>
      <c r="L71" s="228"/>
      <c r="M71" s="228" t="s">
        <v>166</v>
      </c>
      <c r="N71" s="228" t="s">
        <v>332</v>
      </c>
      <c r="O71" s="314" t="s">
        <v>3587</v>
      </c>
      <c r="P71" s="315"/>
      <c r="Q71" s="228" t="s">
        <v>380</v>
      </c>
      <c r="R71" s="228" t="s">
        <v>406</v>
      </c>
      <c r="S71" s="228" t="s">
        <v>1177</v>
      </c>
      <c r="T71" s="228" t="s">
        <v>1178</v>
      </c>
      <c r="U71" s="316" t="s">
        <v>1179</v>
      </c>
      <c r="V71" s="228" t="s">
        <v>2957</v>
      </c>
      <c r="W71" s="228" t="s">
        <v>4087</v>
      </c>
      <c r="X71" s="317"/>
      <c r="Y71" s="318"/>
      <c r="Z71" s="318"/>
      <c r="AA71" s="319">
        <f>IF(OR(J71="Fail",ISBLANK(J71)),INDEX('Issue Code Table'!C:C,MATCH(N:N,'Issue Code Table'!A:A,0)),IF(M71="Critical",6,IF(M71="Significant",5,IF(M71="Moderate",3,2))))</f>
        <v>4</v>
      </c>
    </row>
    <row r="72" spans="1:27" ht="82.15" customHeight="1" x14ac:dyDescent="0.25">
      <c r="A72" s="312" t="s">
        <v>1979</v>
      </c>
      <c r="B72" s="228" t="s">
        <v>1751</v>
      </c>
      <c r="C72" s="228" t="s">
        <v>1752</v>
      </c>
      <c r="D72" s="228" t="s">
        <v>165</v>
      </c>
      <c r="E72" s="228" t="s">
        <v>3292</v>
      </c>
      <c r="F72" s="228" t="s">
        <v>405</v>
      </c>
      <c r="G72" s="228" t="s">
        <v>3696</v>
      </c>
      <c r="H72" s="228" t="s">
        <v>2317</v>
      </c>
      <c r="I72" s="228"/>
      <c r="J72" s="228"/>
      <c r="K72" s="228" t="s">
        <v>2643</v>
      </c>
      <c r="L72" s="228"/>
      <c r="M72" s="228" t="s">
        <v>166</v>
      </c>
      <c r="N72" s="228" t="s">
        <v>332</v>
      </c>
      <c r="O72" s="314" t="s">
        <v>3587</v>
      </c>
      <c r="P72" s="315"/>
      <c r="Q72" s="228" t="s">
        <v>380</v>
      </c>
      <c r="R72" s="228" t="s">
        <v>410</v>
      </c>
      <c r="S72" s="228" t="s">
        <v>407</v>
      </c>
      <c r="T72" s="228" t="s">
        <v>408</v>
      </c>
      <c r="U72" s="316" t="s">
        <v>1180</v>
      </c>
      <c r="V72" s="228" t="s">
        <v>2958</v>
      </c>
      <c r="W72" s="228" t="s">
        <v>4088</v>
      </c>
      <c r="X72" s="317"/>
      <c r="Y72" s="318"/>
      <c r="Z72" s="318"/>
      <c r="AA72" s="319">
        <f>IF(OR(J72="Fail",ISBLANK(J72)),INDEX('Issue Code Table'!C:C,MATCH(N:N,'Issue Code Table'!A:A,0)),IF(M72="Critical",6,IF(M72="Significant",5,IF(M72="Moderate",3,2))))</f>
        <v>4</v>
      </c>
    </row>
    <row r="73" spans="1:27" ht="82.15" customHeight="1" x14ac:dyDescent="0.25">
      <c r="A73" s="312" t="s">
        <v>1980</v>
      </c>
      <c r="B73" s="228" t="s">
        <v>1524</v>
      </c>
      <c r="C73" s="228" t="s">
        <v>505</v>
      </c>
      <c r="D73" s="228" t="s">
        <v>165</v>
      </c>
      <c r="E73" s="228" t="s">
        <v>3293</v>
      </c>
      <c r="F73" s="228" t="s">
        <v>409</v>
      </c>
      <c r="G73" s="228" t="s">
        <v>3697</v>
      </c>
      <c r="H73" s="228" t="s">
        <v>2318</v>
      </c>
      <c r="I73" s="228"/>
      <c r="J73" s="228"/>
      <c r="K73" s="228" t="s">
        <v>2644</v>
      </c>
      <c r="L73" s="228"/>
      <c r="M73" s="228" t="s">
        <v>159</v>
      </c>
      <c r="N73" s="228" t="s">
        <v>163</v>
      </c>
      <c r="O73" s="314" t="s">
        <v>3590</v>
      </c>
      <c r="P73" s="315"/>
      <c r="Q73" s="228" t="s">
        <v>413</v>
      </c>
      <c r="R73" s="228" t="s">
        <v>414</v>
      </c>
      <c r="S73" s="228" t="s">
        <v>411</v>
      </c>
      <c r="T73" s="228" t="s">
        <v>412</v>
      </c>
      <c r="U73" s="316" t="s">
        <v>1181</v>
      </c>
      <c r="V73" s="228" t="s">
        <v>2959</v>
      </c>
      <c r="W73" s="228" t="s">
        <v>4089</v>
      </c>
      <c r="X73" s="317"/>
      <c r="Y73" s="318"/>
      <c r="Z73" s="318"/>
      <c r="AA73" s="319">
        <f>IF(OR(J73="Fail",ISBLANK(J73)),INDEX('Issue Code Table'!C:C,MATCH(N:N,'Issue Code Table'!A:A,0)),IF(M73="Critical",6,IF(M73="Significant",5,IF(M73="Moderate",3,2))))</f>
        <v>6</v>
      </c>
    </row>
    <row r="74" spans="1:27" ht="82.15" customHeight="1" x14ac:dyDescent="0.25">
      <c r="A74" s="312" t="s">
        <v>1981</v>
      </c>
      <c r="B74" s="228" t="s">
        <v>1524</v>
      </c>
      <c r="C74" s="228" t="s">
        <v>505</v>
      </c>
      <c r="D74" s="228" t="s">
        <v>165</v>
      </c>
      <c r="E74" s="228" t="s">
        <v>3294</v>
      </c>
      <c r="F74" s="228" t="s">
        <v>4452</v>
      </c>
      <c r="G74" s="228" t="s">
        <v>3698</v>
      </c>
      <c r="H74" s="228" t="s">
        <v>2319</v>
      </c>
      <c r="I74" s="228"/>
      <c r="J74" s="228"/>
      <c r="K74" s="228" t="s">
        <v>2645</v>
      </c>
      <c r="L74" s="228"/>
      <c r="M74" s="228" t="s">
        <v>159</v>
      </c>
      <c r="N74" s="228" t="s">
        <v>163</v>
      </c>
      <c r="O74" s="314" t="s">
        <v>3590</v>
      </c>
      <c r="P74" s="315"/>
      <c r="Q74" s="228" t="s">
        <v>413</v>
      </c>
      <c r="R74" s="228" t="s">
        <v>415</v>
      </c>
      <c r="S74" s="228" t="s">
        <v>411</v>
      </c>
      <c r="T74" s="228" t="s">
        <v>416</v>
      </c>
      <c r="U74" s="316" t="s">
        <v>1182</v>
      </c>
      <c r="V74" s="228" t="s">
        <v>2960</v>
      </c>
      <c r="W74" s="228" t="s">
        <v>4090</v>
      </c>
      <c r="X74" s="317"/>
      <c r="Y74" s="318"/>
      <c r="Z74" s="318"/>
      <c r="AA74" s="319">
        <f>IF(OR(J74="Fail",ISBLANK(J74)),INDEX('Issue Code Table'!C:C,MATCH(N:N,'Issue Code Table'!A:A,0)),IF(M74="Critical",6,IF(M74="Significant",5,IF(M74="Moderate",3,2))))</f>
        <v>6</v>
      </c>
    </row>
    <row r="75" spans="1:27" ht="82.15" customHeight="1" x14ac:dyDescent="0.25">
      <c r="A75" s="312" t="s">
        <v>1982</v>
      </c>
      <c r="B75" s="228" t="s">
        <v>1524</v>
      </c>
      <c r="C75" s="228" t="s">
        <v>505</v>
      </c>
      <c r="D75" s="228" t="s">
        <v>165</v>
      </c>
      <c r="E75" s="228" t="s">
        <v>3295</v>
      </c>
      <c r="F75" s="228" t="s">
        <v>417</v>
      </c>
      <c r="G75" s="228" t="s">
        <v>3699</v>
      </c>
      <c r="H75" s="228" t="s">
        <v>2320</v>
      </c>
      <c r="I75" s="228"/>
      <c r="J75" s="228"/>
      <c r="K75" s="228" t="s">
        <v>2646</v>
      </c>
      <c r="L75" s="228"/>
      <c r="M75" s="228" t="s">
        <v>159</v>
      </c>
      <c r="N75" s="228" t="s">
        <v>360</v>
      </c>
      <c r="O75" s="314" t="s">
        <v>3591</v>
      </c>
      <c r="P75" s="315"/>
      <c r="Q75" s="228" t="s">
        <v>413</v>
      </c>
      <c r="R75" s="228" t="s">
        <v>418</v>
      </c>
      <c r="S75" s="228" t="s">
        <v>419</v>
      </c>
      <c r="T75" s="228" t="s">
        <v>420</v>
      </c>
      <c r="U75" s="316" t="s">
        <v>1183</v>
      </c>
      <c r="V75" s="228" t="s">
        <v>2961</v>
      </c>
      <c r="W75" s="228" t="s">
        <v>4091</v>
      </c>
      <c r="X75" s="317"/>
      <c r="Y75" s="318"/>
      <c r="Z75" s="318"/>
      <c r="AA75" s="319">
        <f>IF(OR(J75="Fail",ISBLANK(J75)),INDEX('Issue Code Table'!C:C,MATCH(N:N,'Issue Code Table'!A:A,0)),IF(M75="Critical",6,IF(M75="Significant",5,IF(M75="Moderate",3,2))))</f>
        <v>6</v>
      </c>
    </row>
    <row r="76" spans="1:27" ht="82.15" customHeight="1" x14ac:dyDescent="0.25">
      <c r="A76" s="312" t="s">
        <v>1983</v>
      </c>
      <c r="B76" s="228" t="s">
        <v>421</v>
      </c>
      <c r="C76" s="228" t="s">
        <v>422</v>
      </c>
      <c r="D76" s="228" t="s">
        <v>165</v>
      </c>
      <c r="E76" s="228" t="s">
        <v>3626</v>
      </c>
      <c r="F76" s="228" t="s">
        <v>4359</v>
      </c>
      <c r="G76" s="228" t="s">
        <v>3973</v>
      </c>
      <c r="H76" s="228" t="s">
        <v>3627</v>
      </c>
      <c r="I76" s="228"/>
      <c r="J76" s="228"/>
      <c r="K76" s="228" t="s">
        <v>3628</v>
      </c>
      <c r="L76" s="228" t="s">
        <v>3596</v>
      </c>
      <c r="M76" s="228" t="s">
        <v>166</v>
      </c>
      <c r="N76" s="228" t="s">
        <v>423</v>
      </c>
      <c r="O76" s="314" t="s">
        <v>3597</v>
      </c>
      <c r="P76" s="315"/>
      <c r="Q76" s="228" t="s">
        <v>424</v>
      </c>
      <c r="R76" s="228" t="s">
        <v>425</v>
      </c>
      <c r="S76" s="228" t="s">
        <v>426</v>
      </c>
      <c r="T76" s="228" t="s">
        <v>427</v>
      </c>
      <c r="U76" s="316" t="s">
        <v>3630</v>
      </c>
      <c r="V76" s="228" t="s">
        <v>3629</v>
      </c>
      <c r="W76" s="228" t="s">
        <v>4092</v>
      </c>
      <c r="X76" s="317"/>
      <c r="Y76" s="318"/>
      <c r="Z76" s="318"/>
      <c r="AA76" s="319">
        <f>IF(OR(J76="Fail",ISBLANK(J76)),INDEX('Issue Code Table'!C:C,MATCH(N:N,'Issue Code Table'!A:A,0)),IF(M76="Critical",6,IF(M76="Significant",5,IF(M76="Moderate",3,2))))</f>
        <v>4</v>
      </c>
    </row>
    <row r="77" spans="1:27" ht="82.15" customHeight="1" x14ac:dyDescent="0.25">
      <c r="A77" s="312" t="s">
        <v>1984</v>
      </c>
      <c r="B77" s="228" t="s">
        <v>1524</v>
      </c>
      <c r="C77" s="228" t="s">
        <v>505</v>
      </c>
      <c r="D77" s="228" t="s">
        <v>165</v>
      </c>
      <c r="E77" s="228" t="s">
        <v>3296</v>
      </c>
      <c r="F77" s="228" t="s">
        <v>428</v>
      </c>
      <c r="G77" s="228" t="s">
        <v>3700</v>
      </c>
      <c r="H77" s="228" t="s">
        <v>2321</v>
      </c>
      <c r="I77" s="228"/>
      <c r="J77" s="228"/>
      <c r="K77" s="228" t="s">
        <v>2647</v>
      </c>
      <c r="L77" s="228"/>
      <c r="M77" s="228" t="s">
        <v>166</v>
      </c>
      <c r="N77" s="228" t="s">
        <v>332</v>
      </c>
      <c r="O77" s="314" t="s">
        <v>3587</v>
      </c>
      <c r="P77" s="315"/>
      <c r="Q77" s="228" t="s">
        <v>424</v>
      </c>
      <c r="R77" s="228" t="s">
        <v>429</v>
      </c>
      <c r="S77" s="228" t="s">
        <v>411</v>
      </c>
      <c r="T77" s="228" t="s">
        <v>430</v>
      </c>
      <c r="U77" s="316" t="s">
        <v>1184</v>
      </c>
      <c r="V77" s="228" t="s">
        <v>2962</v>
      </c>
      <c r="W77" s="228" t="s">
        <v>4093</v>
      </c>
      <c r="X77" s="317"/>
      <c r="Y77" s="318"/>
      <c r="Z77" s="318"/>
      <c r="AA77" s="319">
        <f>IF(OR(J77="Fail",ISBLANK(J77)),INDEX('Issue Code Table'!C:C,MATCH(N:N,'Issue Code Table'!A:A,0)),IF(M77="Critical",6,IF(M77="Significant",5,IF(M77="Moderate",3,2))))</f>
        <v>4</v>
      </c>
    </row>
    <row r="78" spans="1:27" ht="82.15" customHeight="1" x14ac:dyDescent="0.25">
      <c r="A78" s="312" t="s">
        <v>1985</v>
      </c>
      <c r="B78" s="228" t="s">
        <v>1524</v>
      </c>
      <c r="C78" s="228" t="s">
        <v>505</v>
      </c>
      <c r="D78" s="228" t="s">
        <v>165</v>
      </c>
      <c r="E78" s="228" t="s">
        <v>3297</v>
      </c>
      <c r="F78" s="228" t="s">
        <v>431</v>
      </c>
      <c r="G78" s="228" t="s">
        <v>3701</v>
      </c>
      <c r="H78" s="228" t="s">
        <v>2322</v>
      </c>
      <c r="I78" s="228"/>
      <c r="J78" s="228"/>
      <c r="K78" s="228" t="s">
        <v>2648</v>
      </c>
      <c r="L78" s="228"/>
      <c r="M78" s="228" t="s">
        <v>159</v>
      </c>
      <c r="N78" s="228" t="s">
        <v>163</v>
      </c>
      <c r="O78" s="314" t="s">
        <v>3590</v>
      </c>
      <c r="P78" s="315"/>
      <c r="Q78" s="228" t="s">
        <v>424</v>
      </c>
      <c r="R78" s="228" t="s">
        <v>432</v>
      </c>
      <c r="S78" s="228" t="s">
        <v>411</v>
      </c>
      <c r="T78" s="228" t="s">
        <v>433</v>
      </c>
      <c r="U78" s="316" t="s">
        <v>1185</v>
      </c>
      <c r="V78" s="228" t="s">
        <v>2963</v>
      </c>
      <c r="W78" s="228" t="s">
        <v>4094</v>
      </c>
      <c r="X78" s="317"/>
      <c r="Y78" s="318"/>
      <c r="Z78" s="318"/>
      <c r="AA78" s="319">
        <f>IF(OR(J78="Fail",ISBLANK(J78)),INDEX('Issue Code Table'!C:C,MATCH(N:N,'Issue Code Table'!A:A,0)),IF(M78="Critical",6,IF(M78="Significant",5,IF(M78="Moderate",3,2))))</f>
        <v>6</v>
      </c>
    </row>
    <row r="79" spans="1:27" ht="82.15" customHeight="1" x14ac:dyDescent="0.25">
      <c r="A79" s="312" t="s">
        <v>1986</v>
      </c>
      <c r="B79" s="228" t="s">
        <v>1875</v>
      </c>
      <c r="C79" s="228" t="s">
        <v>1876</v>
      </c>
      <c r="D79" s="228" t="s">
        <v>165</v>
      </c>
      <c r="E79" s="228" t="s">
        <v>3298</v>
      </c>
      <c r="F79" s="228" t="s">
        <v>434</v>
      </c>
      <c r="G79" s="228" t="s">
        <v>3702</v>
      </c>
      <c r="H79" s="228" t="s">
        <v>2323</v>
      </c>
      <c r="I79" s="228"/>
      <c r="J79" s="228"/>
      <c r="K79" s="228" t="s">
        <v>2649</v>
      </c>
      <c r="L79" s="228"/>
      <c r="M79" s="228" t="s">
        <v>166</v>
      </c>
      <c r="N79" s="228" t="s">
        <v>5079</v>
      </c>
      <c r="O79" s="314" t="s">
        <v>5557</v>
      </c>
      <c r="P79" s="315"/>
      <c r="Q79" s="228" t="s">
        <v>424</v>
      </c>
      <c r="R79" s="228" t="s">
        <v>435</v>
      </c>
      <c r="S79" s="228" t="s">
        <v>436</v>
      </c>
      <c r="T79" s="228" t="s">
        <v>437</v>
      </c>
      <c r="U79" s="316" t="s">
        <v>1186</v>
      </c>
      <c r="V79" s="228" t="s">
        <v>2964</v>
      </c>
      <c r="W79" s="228" t="s">
        <v>4095</v>
      </c>
      <c r="X79" s="317"/>
      <c r="Y79" s="318"/>
      <c r="Z79" s="318"/>
      <c r="AA79" s="319">
        <f>IF(OR(J79="Fail",ISBLANK(J79)),INDEX('Issue Code Table'!C:C,MATCH(N:N,'Issue Code Table'!A:A,0)),IF(M79="Critical",6,IF(M79="Significant",5,IF(M79="Moderate",3,2))))</f>
        <v>4</v>
      </c>
    </row>
    <row r="80" spans="1:27" ht="82.15" customHeight="1" x14ac:dyDescent="0.25">
      <c r="A80" s="312" t="s">
        <v>1987</v>
      </c>
      <c r="B80" s="228" t="s">
        <v>1525</v>
      </c>
      <c r="C80" s="228" t="s">
        <v>216</v>
      </c>
      <c r="D80" s="228" t="s">
        <v>165</v>
      </c>
      <c r="E80" s="228" t="s">
        <v>3299</v>
      </c>
      <c r="F80" s="228" t="s">
        <v>438</v>
      </c>
      <c r="G80" s="228" t="s">
        <v>3703</v>
      </c>
      <c r="H80" s="228" t="s">
        <v>2324</v>
      </c>
      <c r="I80" s="228"/>
      <c r="J80" s="228"/>
      <c r="K80" s="228" t="s">
        <v>2650</v>
      </c>
      <c r="L80" s="228"/>
      <c r="M80" s="228" t="s">
        <v>159</v>
      </c>
      <c r="N80" s="228" t="s">
        <v>187</v>
      </c>
      <c r="O80" s="314" t="s">
        <v>3568</v>
      </c>
      <c r="P80" s="315"/>
      <c r="Q80" s="228" t="s">
        <v>424</v>
      </c>
      <c r="R80" s="228" t="s">
        <v>439</v>
      </c>
      <c r="S80" s="228" t="s">
        <v>440</v>
      </c>
      <c r="T80" s="228" t="s">
        <v>441</v>
      </c>
      <c r="U80" s="316" t="s">
        <v>1187</v>
      </c>
      <c r="V80" s="228" t="s">
        <v>2965</v>
      </c>
      <c r="W80" s="228" t="s">
        <v>4096</v>
      </c>
      <c r="X80" s="317"/>
      <c r="Y80" s="318"/>
      <c r="Z80" s="318"/>
      <c r="AA80" s="319">
        <f>IF(OR(J80="Fail",ISBLANK(J80)),INDEX('Issue Code Table'!C:C,MATCH(N:N,'Issue Code Table'!A:A,0)),IF(M80="Critical",6,IF(M80="Significant",5,IF(M80="Moderate",3,2))))</f>
        <v>5</v>
      </c>
    </row>
    <row r="81" spans="1:27" ht="82.15" customHeight="1" x14ac:dyDescent="0.25">
      <c r="A81" s="312" t="s">
        <v>1988</v>
      </c>
      <c r="B81" s="228" t="s">
        <v>1558</v>
      </c>
      <c r="C81" s="228" t="s">
        <v>1559</v>
      </c>
      <c r="D81" s="228" t="s">
        <v>165</v>
      </c>
      <c r="E81" s="228" t="s">
        <v>3300</v>
      </c>
      <c r="F81" s="228" t="s">
        <v>442</v>
      </c>
      <c r="G81" s="228" t="s">
        <v>3704</v>
      </c>
      <c r="H81" s="228" t="s">
        <v>2325</v>
      </c>
      <c r="I81" s="228"/>
      <c r="J81" s="228"/>
      <c r="K81" s="228" t="s">
        <v>2651</v>
      </c>
      <c r="L81" s="228"/>
      <c r="M81" s="228" t="s">
        <v>159</v>
      </c>
      <c r="N81" s="228" t="s">
        <v>187</v>
      </c>
      <c r="O81" s="314" t="s">
        <v>3568</v>
      </c>
      <c r="P81" s="315"/>
      <c r="Q81" s="228" t="s">
        <v>443</v>
      </c>
      <c r="R81" s="228" t="s">
        <v>444</v>
      </c>
      <c r="S81" s="228" t="s">
        <v>445</v>
      </c>
      <c r="T81" s="228" t="s">
        <v>215</v>
      </c>
      <c r="U81" s="316" t="s">
        <v>1188</v>
      </c>
      <c r="V81" s="228" t="s">
        <v>2966</v>
      </c>
      <c r="W81" s="228" t="s">
        <v>4097</v>
      </c>
      <c r="X81" s="317"/>
      <c r="Y81" s="318"/>
      <c r="Z81" s="318"/>
      <c r="AA81" s="319">
        <f>IF(OR(J81="Fail",ISBLANK(J81)),INDEX('Issue Code Table'!C:C,MATCH(N:N,'Issue Code Table'!A:A,0)),IF(M81="Critical",6,IF(M81="Significant",5,IF(M81="Moderate",3,2))))</f>
        <v>5</v>
      </c>
    </row>
    <row r="82" spans="1:27" ht="82.15" customHeight="1" x14ac:dyDescent="0.25">
      <c r="A82" s="312" t="s">
        <v>1989</v>
      </c>
      <c r="B82" s="228" t="s">
        <v>1558</v>
      </c>
      <c r="C82" s="228" t="s">
        <v>1559</v>
      </c>
      <c r="D82" s="228" t="s">
        <v>165</v>
      </c>
      <c r="E82" s="228" t="s">
        <v>3301</v>
      </c>
      <c r="F82" s="228" t="s">
        <v>446</v>
      </c>
      <c r="G82" s="228" t="s">
        <v>3705</v>
      </c>
      <c r="H82" s="228" t="s">
        <v>2326</v>
      </c>
      <c r="I82" s="228"/>
      <c r="J82" s="228"/>
      <c r="K82" s="228" t="s">
        <v>2652</v>
      </c>
      <c r="L82" s="228"/>
      <c r="M82" s="228" t="s">
        <v>159</v>
      </c>
      <c r="N82" s="228" t="s">
        <v>187</v>
      </c>
      <c r="O82" s="314" t="s">
        <v>3568</v>
      </c>
      <c r="P82" s="315"/>
      <c r="Q82" s="228" t="s">
        <v>443</v>
      </c>
      <c r="R82" s="228" t="s">
        <v>447</v>
      </c>
      <c r="S82" s="228" t="s">
        <v>1189</v>
      </c>
      <c r="T82" s="228" t="s">
        <v>1190</v>
      </c>
      <c r="U82" s="316" t="s">
        <v>1191</v>
      </c>
      <c r="V82" s="228" t="s">
        <v>2967</v>
      </c>
      <c r="W82" s="228" t="s">
        <v>4098</v>
      </c>
      <c r="X82" s="317"/>
      <c r="Y82" s="318"/>
      <c r="Z82" s="318"/>
      <c r="AA82" s="319">
        <f>IF(OR(J82="Fail",ISBLANK(J82)),INDEX('Issue Code Table'!C:C,MATCH(N:N,'Issue Code Table'!A:A,0)),IF(M82="Critical",6,IF(M82="Significant",5,IF(M82="Moderate",3,2))))</f>
        <v>5</v>
      </c>
    </row>
    <row r="83" spans="1:27" ht="82.15" customHeight="1" x14ac:dyDescent="0.25">
      <c r="A83" s="312" t="s">
        <v>1990</v>
      </c>
      <c r="B83" s="228" t="s">
        <v>1558</v>
      </c>
      <c r="C83" s="228" t="s">
        <v>1559</v>
      </c>
      <c r="D83" s="228" t="s">
        <v>165</v>
      </c>
      <c r="E83" s="228" t="s">
        <v>3302</v>
      </c>
      <c r="F83" s="228" t="s">
        <v>448</v>
      </c>
      <c r="G83" s="228" t="s">
        <v>3706</v>
      </c>
      <c r="H83" s="228" t="s">
        <v>2327</v>
      </c>
      <c r="I83" s="228"/>
      <c r="J83" s="228"/>
      <c r="K83" s="228" t="s">
        <v>2653</v>
      </c>
      <c r="L83" s="228"/>
      <c r="M83" s="228" t="s">
        <v>159</v>
      </c>
      <c r="N83" s="228" t="s">
        <v>211</v>
      </c>
      <c r="O83" s="314" t="s">
        <v>3573</v>
      </c>
      <c r="P83" s="315"/>
      <c r="Q83" s="228" t="s">
        <v>443</v>
      </c>
      <c r="R83" s="228" t="s">
        <v>449</v>
      </c>
      <c r="S83" s="228" t="s">
        <v>450</v>
      </c>
      <c r="T83" s="228" t="s">
        <v>451</v>
      </c>
      <c r="U83" s="316" t="s">
        <v>1192</v>
      </c>
      <c r="V83" s="228" t="s">
        <v>2968</v>
      </c>
      <c r="W83" s="228" t="s">
        <v>4099</v>
      </c>
      <c r="X83" s="317"/>
      <c r="Y83" s="318"/>
      <c r="Z83" s="318"/>
      <c r="AA83" s="319">
        <f>IF(OR(J83="Fail",ISBLANK(J83)),INDEX('Issue Code Table'!C:C,MATCH(N:N,'Issue Code Table'!A:A,0)),IF(M83="Critical",6,IF(M83="Significant",5,IF(M83="Moderate",3,2))))</f>
        <v>5</v>
      </c>
    </row>
    <row r="84" spans="1:27" ht="82.15" customHeight="1" x14ac:dyDescent="0.25">
      <c r="A84" s="312" t="s">
        <v>1991</v>
      </c>
      <c r="B84" s="228" t="s">
        <v>1558</v>
      </c>
      <c r="C84" s="228" t="s">
        <v>1559</v>
      </c>
      <c r="D84" s="228" t="s">
        <v>165</v>
      </c>
      <c r="E84" s="228" t="s">
        <v>3303</v>
      </c>
      <c r="F84" s="228" t="s">
        <v>452</v>
      </c>
      <c r="G84" s="228" t="s">
        <v>3707</v>
      </c>
      <c r="H84" s="228" t="s">
        <v>2328</v>
      </c>
      <c r="I84" s="228"/>
      <c r="J84" s="228"/>
      <c r="K84" s="228" t="s">
        <v>2654</v>
      </c>
      <c r="L84" s="228"/>
      <c r="M84" s="228" t="s">
        <v>159</v>
      </c>
      <c r="N84" s="228" t="s">
        <v>187</v>
      </c>
      <c r="O84" s="314" t="s">
        <v>3568</v>
      </c>
      <c r="P84" s="315"/>
      <c r="Q84" s="228" t="s">
        <v>443</v>
      </c>
      <c r="R84" s="228" t="s">
        <v>453</v>
      </c>
      <c r="S84" s="228" t="s">
        <v>454</v>
      </c>
      <c r="T84" s="228" t="s">
        <v>215</v>
      </c>
      <c r="U84" s="316" t="s">
        <v>1193</v>
      </c>
      <c r="V84" s="228" t="s">
        <v>2969</v>
      </c>
      <c r="W84" s="228" t="s">
        <v>4100</v>
      </c>
      <c r="X84" s="317"/>
      <c r="Y84" s="318"/>
      <c r="Z84" s="318"/>
      <c r="AA84" s="319">
        <f>IF(OR(J84="Fail",ISBLANK(J84)),INDEX('Issue Code Table'!C:C,MATCH(N:N,'Issue Code Table'!A:A,0)),IF(M84="Critical",6,IF(M84="Significant",5,IF(M84="Moderate",3,2))))</f>
        <v>5</v>
      </c>
    </row>
    <row r="85" spans="1:27" ht="82.15" customHeight="1" x14ac:dyDescent="0.25">
      <c r="A85" s="312" t="s">
        <v>1992</v>
      </c>
      <c r="B85" s="228" t="s">
        <v>1873</v>
      </c>
      <c r="C85" s="228" t="s">
        <v>1874</v>
      </c>
      <c r="D85" s="228" t="s">
        <v>165</v>
      </c>
      <c r="E85" s="228" t="s">
        <v>3304</v>
      </c>
      <c r="F85" s="228" t="s">
        <v>1470</v>
      </c>
      <c r="G85" s="228" t="s">
        <v>3708</v>
      </c>
      <c r="H85" s="228" t="s">
        <v>2329</v>
      </c>
      <c r="I85" s="228"/>
      <c r="J85" s="228"/>
      <c r="K85" s="228" t="s">
        <v>4015</v>
      </c>
      <c r="L85" s="228"/>
      <c r="M85" s="228" t="s">
        <v>159</v>
      </c>
      <c r="N85" s="228" t="s">
        <v>187</v>
      </c>
      <c r="O85" s="314" t="s">
        <v>3568</v>
      </c>
      <c r="P85" s="315"/>
      <c r="Q85" s="228" t="s">
        <v>443</v>
      </c>
      <c r="R85" s="228" t="s">
        <v>455</v>
      </c>
      <c r="S85" s="228" t="s">
        <v>456</v>
      </c>
      <c r="T85" s="228" t="s">
        <v>457</v>
      </c>
      <c r="U85" s="316" t="s">
        <v>1194</v>
      </c>
      <c r="V85" s="228" t="s">
        <v>2970</v>
      </c>
      <c r="W85" s="228" t="s">
        <v>4026</v>
      </c>
      <c r="X85" s="317"/>
      <c r="Y85" s="318"/>
      <c r="Z85" s="318"/>
      <c r="AA85" s="319">
        <f>IF(OR(J85="Fail",ISBLANK(J85)),INDEX('Issue Code Table'!C:C,MATCH(N:N,'Issue Code Table'!A:A,0)),IF(M85="Critical",6,IF(M85="Significant",5,IF(M85="Moderate",3,2))))</f>
        <v>5</v>
      </c>
    </row>
    <row r="86" spans="1:27" ht="82.15" customHeight="1" x14ac:dyDescent="0.25">
      <c r="A86" s="312" t="s">
        <v>1993</v>
      </c>
      <c r="B86" s="228" t="s">
        <v>1871</v>
      </c>
      <c r="C86" s="228" t="s">
        <v>1872</v>
      </c>
      <c r="D86" s="228" t="s">
        <v>165</v>
      </c>
      <c r="E86" s="228" t="s">
        <v>3305</v>
      </c>
      <c r="F86" s="228" t="s">
        <v>458</v>
      </c>
      <c r="G86" s="228" t="s">
        <v>3709</v>
      </c>
      <c r="H86" s="228" t="s">
        <v>2330</v>
      </c>
      <c r="I86" s="228"/>
      <c r="J86" s="228"/>
      <c r="K86" s="228" t="s">
        <v>4016</v>
      </c>
      <c r="L86" s="228"/>
      <c r="M86" s="228" t="s">
        <v>159</v>
      </c>
      <c r="N86" s="228" t="s">
        <v>187</v>
      </c>
      <c r="O86" s="314" t="s">
        <v>3568</v>
      </c>
      <c r="P86" s="315"/>
      <c r="Q86" s="228" t="s">
        <v>443</v>
      </c>
      <c r="R86" s="228" t="s">
        <v>459</v>
      </c>
      <c r="S86" s="228" t="s">
        <v>460</v>
      </c>
      <c r="T86" s="228" t="s">
        <v>461</v>
      </c>
      <c r="U86" s="316" t="s">
        <v>1195</v>
      </c>
      <c r="V86" s="228" t="s">
        <v>2971</v>
      </c>
      <c r="W86" s="228" t="s">
        <v>4027</v>
      </c>
      <c r="X86" s="317"/>
      <c r="Y86" s="318"/>
      <c r="Z86" s="318"/>
      <c r="AA86" s="319">
        <f>IF(OR(J86="Fail",ISBLANK(J86)),INDEX('Issue Code Table'!C:C,MATCH(N:N,'Issue Code Table'!A:A,0)),IF(M86="Critical",6,IF(M86="Significant",5,IF(M86="Moderate",3,2))))</f>
        <v>5</v>
      </c>
    </row>
    <row r="87" spans="1:27" ht="82.15" customHeight="1" x14ac:dyDescent="0.25">
      <c r="A87" s="312" t="s">
        <v>1994</v>
      </c>
      <c r="B87" s="228" t="s">
        <v>1871</v>
      </c>
      <c r="C87" s="228" t="s">
        <v>1872</v>
      </c>
      <c r="D87" s="228" t="s">
        <v>165</v>
      </c>
      <c r="E87" s="228" t="s">
        <v>3306</v>
      </c>
      <c r="F87" s="228" t="s">
        <v>1471</v>
      </c>
      <c r="G87" s="228" t="s">
        <v>3710</v>
      </c>
      <c r="H87" s="228" t="s">
        <v>2331</v>
      </c>
      <c r="I87" s="228"/>
      <c r="J87" s="228"/>
      <c r="K87" s="228" t="s">
        <v>4014</v>
      </c>
      <c r="L87" s="228"/>
      <c r="M87" s="228" t="s">
        <v>159</v>
      </c>
      <c r="N87" s="228" t="s">
        <v>187</v>
      </c>
      <c r="O87" s="314" t="s">
        <v>3568</v>
      </c>
      <c r="P87" s="315"/>
      <c r="Q87" s="228" t="s">
        <v>443</v>
      </c>
      <c r="R87" s="228" t="s">
        <v>462</v>
      </c>
      <c r="S87" s="228" t="s">
        <v>463</v>
      </c>
      <c r="T87" s="228" t="s">
        <v>461</v>
      </c>
      <c r="U87" s="316" t="s">
        <v>1196</v>
      </c>
      <c r="V87" s="228" t="s">
        <v>2972</v>
      </c>
      <c r="W87" s="228" t="s">
        <v>4028</v>
      </c>
      <c r="X87" s="317"/>
      <c r="Y87" s="318"/>
      <c r="Z87" s="318"/>
      <c r="AA87" s="319">
        <f>IF(OR(J87="Fail",ISBLANK(J87)),INDEX('Issue Code Table'!C:C,MATCH(N:N,'Issue Code Table'!A:A,0)),IF(M87="Critical",6,IF(M87="Significant",5,IF(M87="Moderate",3,2))))</f>
        <v>5</v>
      </c>
    </row>
    <row r="88" spans="1:27" ht="82.15" customHeight="1" x14ac:dyDescent="0.25">
      <c r="A88" s="312" t="s">
        <v>1995</v>
      </c>
      <c r="B88" s="228" t="s">
        <v>1558</v>
      </c>
      <c r="C88" s="228" t="s">
        <v>1559</v>
      </c>
      <c r="D88" s="228" t="s">
        <v>165</v>
      </c>
      <c r="E88" s="228" t="s">
        <v>3307</v>
      </c>
      <c r="F88" s="228" t="s">
        <v>464</v>
      </c>
      <c r="G88" s="228" t="s">
        <v>3711</v>
      </c>
      <c r="H88" s="228" t="s">
        <v>2332</v>
      </c>
      <c r="I88" s="228"/>
      <c r="J88" s="228"/>
      <c r="K88" s="228" t="s">
        <v>2655</v>
      </c>
      <c r="L88" s="228"/>
      <c r="M88" s="228" t="s">
        <v>159</v>
      </c>
      <c r="N88" s="228" t="s">
        <v>187</v>
      </c>
      <c r="O88" s="314" t="s">
        <v>3568</v>
      </c>
      <c r="P88" s="315"/>
      <c r="Q88" s="228" t="s">
        <v>443</v>
      </c>
      <c r="R88" s="228" t="s">
        <v>465</v>
      </c>
      <c r="S88" s="228" t="s">
        <v>466</v>
      </c>
      <c r="T88" s="228" t="s">
        <v>467</v>
      </c>
      <c r="U88" s="316" t="s">
        <v>1197</v>
      </c>
      <c r="V88" s="228" t="s">
        <v>2973</v>
      </c>
      <c r="W88" s="228" t="s">
        <v>4101</v>
      </c>
      <c r="X88" s="317"/>
      <c r="Y88" s="318"/>
      <c r="Z88" s="318"/>
      <c r="AA88" s="319">
        <f>IF(OR(J88="Fail",ISBLANK(J88)),INDEX('Issue Code Table'!C:C,MATCH(N:N,'Issue Code Table'!A:A,0)),IF(M88="Critical",6,IF(M88="Significant",5,IF(M88="Moderate",3,2))))</f>
        <v>5</v>
      </c>
    </row>
    <row r="89" spans="1:27" ht="82.15" customHeight="1" x14ac:dyDescent="0.25">
      <c r="A89" s="312" t="s">
        <v>1996</v>
      </c>
      <c r="B89" s="228" t="s">
        <v>1869</v>
      </c>
      <c r="C89" s="228" t="s">
        <v>1870</v>
      </c>
      <c r="D89" s="228" t="s">
        <v>165</v>
      </c>
      <c r="E89" s="228" t="s">
        <v>3308</v>
      </c>
      <c r="F89" s="228" t="s">
        <v>1472</v>
      </c>
      <c r="G89" s="228" t="s">
        <v>3712</v>
      </c>
      <c r="H89" s="228" t="s">
        <v>2333</v>
      </c>
      <c r="I89" s="228"/>
      <c r="J89" s="228"/>
      <c r="K89" s="228" t="s">
        <v>2656</v>
      </c>
      <c r="L89" s="228"/>
      <c r="M89" s="228" t="s">
        <v>159</v>
      </c>
      <c r="N89" s="228" t="s">
        <v>211</v>
      </c>
      <c r="O89" s="314" t="s">
        <v>3573</v>
      </c>
      <c r="P89" s="315"/>
      <c r="Q89" s="228" t="s">
        <v>443</v>
      </c>
      <c r="R89" s="228" t="s">
        <v>469</v>
      </c>
      <c r="S89" s="228" t="s">
        <v>1198</v>
      </c>
      <c r="T89" s="228" t="s">
        <v>215</v>
      </c>
      <c r="U89" s="316" t="s">
        <v>1199</v>
      </c>
      <c r="V89" s="228" t="s">
        <v>2974</v>
      </c>
      <c r="W89" s="228" t="s">
        <v>4102</v>
      </c>
      <c r="X89" s="317"/>
      <c r="Y89" s="318"/>
      <c r="Z89" s="318"/>
      <c r="AA89" s="319">
        <f>IF(OR(J89="Fail",ISBLANK(J89)),INDEX('Issue Code Table'!C:C,MATCH(N:N,'Issue Code Table'!A:A,0)),IF(M89="Critical",6,IF(M89="Significant",5,IF(M89="Moderate",3,2))))</f>
        <v>5</v>
      </c>
    </row>
    <row r="90" spans="1:27" ht="82.15" customHeight="1" x14ac:dyDescent="0.25">
      <c r="A90" s="312" t="s">
        <v>1997</v>
      </c>
      <c r="B90" s="228" t="s">
        <v>1527</v>
      </c>
      <c r="C90" s="228" t="s">
        <v>230</v>
      </c>
      <c r="D90" s="228" t="s">
        <v>165</v>
      </c>
      <c r="E90" s="228" t="s">
        <v>3309</v>
      </c>
      <c r="F90" s="228" t="s">
        <v>468</v>
      </c>
      <c r="G90" s="228" t="s">
        <v>3713</v>
      </c>
      <c r="H90" s="228" t="s">
        <v>2334</v>
      </c>
      <c r="I90" s="228"/>
      <c r="J90" s="228"/>
      <c r="K90" s="228" t="s">
        <v>2657</v>
      </c>
      <c r="L90" s="228"/>
      <c r="M90" s="228" t="s">
        <v>159</v>
      </c>
      <c r="N90" s="228" t="s">
        <v>187</v>
      </c>
      <c r="O90" s="314" t="s">
        <v>3568</v>
      </c>
      <c r="P90" s="315"/>
      <c r="Q90" s="228" t="s">
        <v>443</v>
      </c>
      <c r="R90" s="228" t="s">
        <v>471</v>
      </c>
      <c r="S90" s="228" t="s">
        <v>470</v>
      </c>
      <c r="T90" s="228" t="s">
        <v>215</v>
      </c>
      <c r="U90" s="316" t="s">
        <v>1200</v>
      </c>
      <c r="V90" s="228" t="s">
        <v>2975</v>
      </c>
      <c r="W90" s="228" t="s">
        <v>4103</v>
      </c>
      <c r="X90" s="317"/>
      <c r="Y90" s="318"/>
      <c r="Z90" s="318"/>
      <c r="AA90" s="319">
        <f>IF(OR(J90="Fail",ISBLANK(J90)),INDEX('Issue Code Table'!C:C,MATCH(N:N,'Issue Code Table'!A:A,0)),IF(M90="Critical",6,IF(M90="Significant",5,IF(M90="Moderate",3,2))))</f>
        <v>5</v>
      </c>
    </row>
    <row r="91" spans="1:27" ht="82.15" customHeight="1" x14ac:dyDescent="0.25">
      <c r="A91" s="312" t="s">
        <v>1998</v>
      </c>
      <c r="B91" s="228" t="s">
        <v>1525</v>
      </c>
      <c r="C91" s="228" t="s">
        <v>216</v>
      </c>
      <c r="D91" s="228" t="s">
        <v>165</v>
      </c>
      <c r="E91" s="228" t="s">
        <v>3310</v>
      </c>
      <c r="F91" s="228" t="s">
        <v>472</v>
      </c>
      <c r="G91" s="228" t="s">
        <v>3714</v>
      </c>
      <c r="H91" s="228" t="s">
        <v>2335</v>
      </c>
      <c r="I91" s="228"/>
      <c r="J91" s="228"/>
      <c r="K91" s="228" t="s">
        <v>2658</v>
      </c>
      <c r="L91" s="228"/>
      <c r="M91" s="228" t="s">
        <v>159</v>
      </c>
      <c r="N91" s="228" t="s">
        <v>211</v>
      </c>
      <c r="O91" s="314" t="s">
        <v>3573</v>
      </c>
      <c r="P91" s="315"/>
      <c r="Q91" s="228" t="s">
        <v>443</v>
      </c>
      <c r="R91" s="228" t="s">
        <v>473</v>
      </c>
      <c r="S91" s="228" t="s">
        <v>474</v>
      </c>
      <c r="T91" s="228" t="s">
        <v>475</v>
      </c>
      <c r="U91" s="316" t="s">
        <v>1201</v>
      </c>
      <c r="V91" s="228" t="s">
        <v>2976</v>
      </c>
      <c r="W91" s="228" t="s">
        <v>4104</v>
      </c>
      <c r="X91" s="317"/>
      <c r="Y91" s="318"/>
      <c r="Z91" s="318"/>
      <c r="AA91" s="319">
        <f>IF(OR(J91="Fail",ISBLANK(J91)),INDEX('Issue Code Table'!C:C,MATCH(N:N,'Issue Code Table'!A:A,0)),IF(M91="Critical",6,IF(M91="Significant",5,IF(M91="Moderate",3,2))))</f>
        <v>5</v>
      </c>
    </row>
    <row r="92" spans="1:27" ht="82.15" customHeight="1" x14ac:dyDescent="0.25">
      <c r="A92" s="312" t="s">
        <v>1999</v>
      </c>
      <c r="B92" s="228" t="s">
        <v>1528</v>
      </c>
      <c r="C92" s="228" t="s">
        <v>404</v>
      </c>
      <c r="D92" s="228" t="s">
        <v>165</v>
      </c>
      <c r="E92" s="228" t="s">
        <v>3311</v>
      </c>
      <c r="F92" s="228" t="s">
        <v>476</v>
      </c>
      <c r="G92" s="228" t="s">
        <v>3715</v>
      </c>
      <c r="H92" s="228" t="s">
        <v>2336</v>
      </c>
      <c r="I92" s="228"/>
      <c r="J92" s="228"/>
      <c r="K92" s="228" t="s">
        <v>2659</v>
      </c>
      <c r="L92" s="228"/>
      <c r="M92" s="228" t="s">
        <v>159</v>
      </c>
      <c r="N92" s="228" t="s">
        <v>187</v>
      </c>
      <c r="O92" s="314" t="s">
        <v>3568</v>
      </c>
      <c r="P92" s="315"/>
      <c r="Q92" s="228" t="s">
        <v>477</v>
      </c>
      <c r="R92" s="228" t="s">
        <v>478</v>
      </c>
      <c r="S92" s="228" t="s">
        <v>479</v>
      </c>
      <c r="T92" s="228" t="s">
        <v>480</v>
      </c>
      <c r="U92" s="316" t="s">
        <v>1202</v>
      </c>
      <c r="V92" s="228" t="s">
        <v>2977</v>
      </c>
      <c r="W92" s="228" t="s">
        <v>4105</v>
      </c>
      <c r="X92" s="317"/>
      <c r="Y92" s="318"/>
      <c r="Z92" s="318"/>
      <c r="AA92" s="319">
        <f>IF(OR(J92="Fail",ISBLANK(J92)),INDEX('Issue Code Table'!C:C,MATCH(N:N,'Issue Code Table'!A:A,0)),IF(M92="Critical",6,IF(M92="Significant",5,IF(M92="Moderate",3,2))))</f>
        <v>5</v>
      </c>
    </row>
    <row r="93" spans="1:27" ht="82.15" customHeight="1" x14ac:dyDescent="0.25">
      <c r="A93" s="312" t="s">
        <v>2000</v>
      </c>
      <c r="B93" s="228" t="s">
        <v>1558</v>
      </c>
      <c r="C93" s="228" t="s">
        <v>1559</v>
      </c>
      <c r="D93" s="228" t="s">
        <v>165</v>
      </c>
      <c r="E93" s="228" t="s">
        <v>3312</v>
      </c>
      <c r="F93" s="228" t="s">
        <v>481</v>
      </c>
      <c r="G93" s="228" t="s">
        <v>3716</v>
      </c>
      <c r="H93" s="228" t="s">
        <v>2337</v>
      </c>
      <c r="I93" s="228"/>
      <c r="J93" s="228"/>
      <c r="K93" s="228" t="s">
        <v>2660</v>
      </c>
      <c r="L93" s="228"/>
      <c r="M93" s="228" t="s">
        <v>159</v>
      </c>
      <c r="N93" s="228" t="s">
        <v>187</v>
      </c>
      <c r="O93" s="314" t="s">
        <v>3568</v>
      </c>
      <c r="P93" s="315"/>
      <c r="Q93" s="228" t="s">
        <v>477</v>
      </c>
      <c r="R93" s="228" t="s">
        <v>482</v>
      </c>
      <c r="S93" s="228" t="s">
        <v>483</v>
      </c>
      <c r="T93" s="228" t="s">
        <v>484</v>
      </c>
      <c r="U93" s="316" t="s">
        <v>1203</v>
      </c>
      <c r="V93" s="228" t="s">
        <v>2978</v>
      </c>
      <c r="W93" s="228" t="s">
        <v>4106</v>
      </c>
      <c r="X93" s="317"/>
      <c r="Y93" s="318"/>
      <c r="Z93" s="318"/>
      <c r="AA93" s="319">
        <f>IF(OR(J93="Fail",ISBLANK(J93)),INDEX('Issue Code Table'!C:C,MATCH(N:N,'Issue Code Table'!A:A,0)),IF(M93="Critical",6,IF(M93="Significant",5,IF(M93="Moderate",3,2))))</f>
        <v>5</v>
      </c>
    </row>
    <row r="94" spans="1:27" ht="82.15" customHeight="1" x14ac:dyDescent="0.25">
      <c r="A94" s="312" t="s">
        <v>2001</v>
      </c>
      <c r="B94" s="228" t="s">
        <v>1525</v>
      </c>
      <c r="C94" s="228" t="s">
        <v>216</v>
      </c>
      <c r="D94" s="228" t="s">
        <v>165</v>
      </c>
      <c r="E94" s="228" t="s">
        <v>3313</v>
      </c>
      <c r="F94" s="228" t="s">
        <v>1877</v>
      </c>
      <c r="G94" s="228" t="s">
        <v>3717</v>
      </c>
      <c r="H94" s="228" t="s">
        <v>2338</v>
      </c>
      <c r="I94" s="228"/>
      <c r="J94" s="228"/>
      <c r="K94" s="228" t="s">
        <v>2661</v>
      </c>
      <c r="L94" s="228"/>
      <c r="M94" s="228" t="s">
        <v>159</v>
      </c>
      <c r="N94" s="228" t="s">
        <v>187</v>
      </c>
      <c r="O94" s="314" t="s">
        <v>3568</v>
      </c>
      <c r="P94" s="315"/>
      <c r="Q94" s="228" t="s">
        <v>477</v>
      </c>
      <c r="R94" s="228" t="s">
        <v>485</v>
      </c>
      <c r="S94" s="228" t="s">
        <v>486</v>
      </c>
      <c r="T94" s="228" t="s">
        <v>475</v>
      </c>
      <c r="U94" s="316" t="s">
        <v>1204</v>
      </c>
      <c r="V94" s="228" t="s">
        <v>2979</v>
      </c>
      <c r="W94" s="228" t="s">
        <v>4107</v>
      </c>
      <c r="X94" s="317"/>
      <c r="Y94" s="318"/>
      <c r="Z94" s="318"/>
      <c r="AA94" s="319">
        <f>IF(OR(J94="Fail",ISBLANK(J94)),INDEX('Issue Code Table'!C:C,MATCH(N:N,'Issue Code Table'!A:A,0)),IF(M94="Critical",6,IF(M94="Significant",5,IF(M94="Moderate",3,2))))</f>
        <v>5</v>
      </c>
    </row>
    <row r="95" spans="1:27" ht="82.15" customHeight="1" x14ac:dyDescent="0.25">
      <c r="A95" s="312" t="s">
        <v>2002</v>
      </c>
      <c r="B95" s="228" t="s">
        <v>1524</v>
      </c>
      <c r="C95" s="228" t="s">
        <v>505</v>
      </c>
      <c r="D95" s="228" t="s">
        <v>165</v>
      </c>
      <c r="E95" s="228" t="s">
        <v>3314</v>
      </c>
      <c r="F95" s="228" t="s">
        <v>487</v>
      </c>
      <c r="G95" s="228" t="s">
        <v>3718</v>
      </c>
      <c r="H95" s="228" t="s">
        <v>2339</v>
      </c>
      <c r="I95" s="228"/>
      <c r="J95" s="228"/>
      <c r="K95" s="228" t="s">
        <v>2662</v>
      </c>
      <c r="L95" s="228"/>
      <c r="M95" s="228" t="s">
        <v>159</v>
      </c>
      <c r="N95" s="228" t="s">
        <v>163</v>
      </c>
      <c r="O95" s="314" t="s">
        <v>3590</v>
      </c>
      <c r="P95" s="315"/>
      <c r="Q95" s="228" t="s">
        <v>477</v>
      </c>
      <c r="R95" s="228" t="s">
        <v>488</v>
      </c>
      <c r="S95" s="228" t="s">
        <v>1878</v>
      </c>
      <c r="T95" s="228" t="s">
        <v>489</v>
      </c>
      <c r="U95" s="316" t="s">
        <v>1205</v>
      </c>
      <c r="V95" s="228" t="s">
        <v>2980</v>
      </c>
      <c r="W95" s="228" t="s">
        <v>4108</v>
      </c>
      <c r="X95" s="317"/>
      <c r="Y95" s="318"/>
      <c r="Z95" s="318"/>
      <c r="AA95" s="319">
        <f>IF(OR(J95="Fail",ISBLANK(J95)),INDEX('Issue Code Table'!C:C,MATCH(N:N,'Issue Code Table'!A:A,0)),IF(M95="Critical",6,IF(M95="Significant",5,IF(M95="Moderate",3,2))))</f>
        <v>6</v>
      </c>
    </row>
    <row r="96" spans="1:27" ht="82.15" customHeight="1" x14ac:dyDescent="0.25">
      <c r="A96" s="312" t="s">
        <v>2003</v>
      </c>
      <c r="B96" s="228" t="s">
        <v>1522</v>
      </c>
      <c r="C96" s="228" t="s">
        <v>1518</v>
      </c>
      <c r="D96" s="228" t="s">
        <v>165</v>
      </c>
      <c r="E96" s="228" t="s">
        <v>3315</v>
      </c>
      <c r="F96" s="228" t="s">
        <v>490</v>
      </c>
      <c r="G96" s="228" t="s">
        <v>3719</v>
      </c>
      <c r="H96" s="228" t="s">
        <v>2340</v>
      </c>
      <c r="I96" s="228"/>
      <c r="J96" s="228"/>
      <c r="K96" s="228" t="s">
        <v>2663</v>
      </c>
      <c r="L96" s="228"/>
      <c r="M96" s="228" t="s">
        <v>159</v>
      </c>
      <c r="N96" s="228" t="s">
        <v>192</v>
      </c>
      <c r="O96" s="314" t="s">
        <v>3569</v>
      </c>
      <c r="P96" s="315"/>
      <c r="Q96" s="228" t="s">
        <v>477</v>
      </c>
      <c r="R96" s="228" t="s">
        <v>491</v>
      </c>
      <c r="S96" s="228" t="s">
        <v>492</v>
      </c>
      <c r="T96" s="228" t="s">
        <v>493</v>
      </c>
      <c r="U96" s="316" t="s">
        <v>1206</v>
      </c>
      <c r="V96" s="228" t="s">
        <v>2981</v>
      </c>
      <c r="W96" s="228" t="s">
        <v>4109</v>
      </c>
      <c r="X96" s="317"/>
      <c r="Y96" s="318"/>
      <c r="Z96" s="318"/>
      <c r="AA96" s="319">
        <f>IF(OR(J96="Fail",ISBLANK(J96)),INDEX('Issue Code Table'!C:C,MATCH(N:N,'Issue Code Table'!A:A,0)),IF(M96="Critical",6,IF(M96="Significant",5,IF(M96="Moderate",3,2))))</f>
        <v>7</v>
      </c>
    </row>
    <row r="97" spans="1:27" ht="82.15" customHeight="1" x14ac:dyDescent="0.25">
      <c r="A97" s="312" t="s">
        <v>2004</v>
      </c>
      <c r="B97" s="228" t="s">
        <v>1875</v>
      </c>
      <c r="C97" s="228" t="s">
        <v>1876</v>
      </c>
      <c r="D97" s="313" t="s">
        <v>155</v>
      </c>
      <c r="E97" s="228" t="s">
        <v>3316</v>
      </c>
      <c r="F97" s="228" t="s">
        <v>494</v>
      </c>
      <c r="G97" s="228" t="s">
        <v>3720</v>
      </c>
      <c r="H97" s="228" t="s">
        <v>2341</v>
      </c>
      <c r="I97" s="228"/>
      <c r="J97" s="228"/>
      <c r="K97" s="228" t="s">
        <v>2664</v>
      </c>
      <c r="L97" s="228"/>
      <c r="M97" s="228" t="s">
        <v>166</v>
      </c>
      <c r="N97" s="228" t="s">
        <v>224</v>
      </c>
      <c r="O97" s="314" t="s">
        <v>3574</v>
      </c>
      <c r="P97" s="315"/>
      <c r="Q97" s="228" t="s">
        <v>477</v>
      </c>
      <c r="R97" s="228" t="s">
        <v>495</v>
      </c>
      <c r="S97" s="228" t="s">
        <v>496</v>
      </c>
      <c r="T97" s="228" t="s">
        <v>215</v>
      </c>
      <c r="U97" s="316" t="s">
        <v>1207</v>
      </c>
      <c r="V97" s="228" t="s">
        <v>2982</v>
      </c>
      <c r="W97" s="228" t="s">
        <v>4110</v>
      </c>
      <c r="X97" s="317"/>
      <c r="Y97" s="318"/>
      <c r="Z97" s="318"/>
      <c r="AA97" s="319">
        <f>IF(OR(J97="Fail",ISBLANK(J97)),INDEX('Issue Code Table'!C:C,MATCH(N:N,'Issue Code Table'!A:A,0)),IF(M97="Critical",6,IF(M97="Significant",5,IF(M97="Moderate",3,2))))</f>
        <v>4</v>
      </c>
    </row>
    <row r="98" spans="1:27" ht="82.15" customHeight="1" x14ac:dyDescent="0.25">
      <c r="A98" s="312" t="s">
        <v>2005</v>
      </c>
      <c r="B98" s="228" t="s">
        <v>1520</v>
      </c>
      <c r="C98" s="228" t="s">
        <v>164</v>
      </c>
      <c r="D98" s="228" t="s">
        <v>165</v>
      </c>
      <c r="E98" s="228" t="s">
        <v>3317</v>
      </c>
      <c r="F98" s="228" t="s">
        <v>497</v>
      </c>
      <c r="G98" s="228" t="s">
        <v>3721</v>
      </c>
      <c r="H98" s="228" t="s">
        <v>2342</v>
      </c>
      <c r="I98" s="228"/>
      <c r="J98" s="228"/>
      <c r="K98" s="228" t="s">
        <v>2665</v>
      </c>
      <c r="L98" s="228"/>
      <c r="M98" s="228" t="s">
        <v>159</v>
      </c>
      <c r="N98" s="228" t="s">
        <v>360</v>
      </c>
      <c r="O98" s="314" t="s">
        <v>3591</v>
      </c>
      <c r="P98" s="315"/>
      <c r="Q98" s="228" t="s">
        <v>477</v>
      </c>
      <c r="R98" s="228" t="s">
        <v>498</v>
      </c>
      <c r="S98" s="228" t="s">
        <v>499</v>
      </c>
      <c r="T98" s="228" t="s">
        <v>500</v>
      </c>
      <c r="U98" s="316" t="s">
        <v>1208</v>
      </c>
      <c r="V98" s="228" t="s">
        <v>2983</v>
      </c>
      <c r="W98" s="228" t="s">
        <v>4111</v>
      </c>
      <c r="X98" s="317"/>
      <c r="Y98" s="318"/>
      <c r="Z98" s="318"/>
      <c r="AA98" s="319">
        <f>IF(OR(J98="Fail",ISBLANK(J98)),INDEX('Issue Code Table'!C:C,MATCH(N:N,'Issue Code Table'!A:A,0)),IF(M98="Critical",6,IF(M98="Significant",5,IF(M98="Moderate",3,2))))</f>
        <v>6</v>
      </c>
    </row>
    <row r="99" spans="1:27" ht="82.15" customHeight="1" x14ac:dyDescent="0.25">
      <c r="A99" s="312" t="s">
        <v>2006</v>
      </c>
      <c r="B99" s="228" t="s">
        <v>1823</v>
      </c>
      <c r="C99" s="228" t="s">
        <v>1824</v>
      </c>
      <c r="D99" s="228" t="s">
        <v>165</v>
      </c>
      <c r="E99" s="228" t="s">
        <v>3318</v>
      </c>
      <c r="F99" s="228" t="s">
        <v>1882</v>
      </c>
      <c r="G99" s="228" t="s">
        <v>3722</v>
      </c>
      <c r="H99" s="228" t="s">
        <v>2343</v>
      </c>
      <c r="I99" s="228"/>
      <c r="J99" s="228"/>
      <c r="K99" s="228" t="s">
        <v>2666</v>
      </c>
      <c r="L99" s="228"/>
      <c r="M99" s="228" t="s">
        <v>159</v>
      </c>
      <c r="N99" s="228" t="s">
        <v>163</v>
      </c>
      <c r="O99" s="314" t="s">
        <v>3590</v>
      </c>
      <c r="P99" s="315"/>
      <c r="Q99" s="228" t="s">
        <v>477</v>
      </c>
      <c r="R99" s="228" t="s">
        <v>502</v>
      </c>
      <c r="S99" s="228" t="s">
        <v>4453</v>
      </c>
      <c r="T99" s="228" t="s">
        <v>1883</v>
      </c>
      <c r="U99" s="316" t="s">
        <v>1884</v>
      </c>
      <c r="V99" s="228" t="s">
        <v>2984</v>
      </c>
      <c r="W99" s="228" t="s">
        <v>4112</v>
      </c>
      <c r="X99" s="317"/>
      <c r="Y99" s="318"/>
      <c r="Z99" s="318"/>
      <c r="AA99" s="319">
        <f>IF(OR(J99="Fail",ISBLANK(J99)),INDEX('Issue Code Table'!C:C,MATCH(N:N,'Issue Code Table'!A:A,0)),IF(M99="Critical",6,IF(M99="Significant",5,IF(M99="Moderate",3,2))))</f>
        <v>6</v>
      </c>
    </row>
    <row r="100" spans="1:27" ht="82.15" customHeight="1" x14ac:dyDescent="0.25">
      <c r="A100" s="312" t="s">
        <v>2007</v>
      </c>
      <c r="B100" s="228" t="s">
        <v>1524</v>
      </c>
      <c r="C100" s="228" t="s">
        <v>505</v>
      </c>
      <c r="D100" s="228" t="s">
        <v>165</v>
      </c>
      <c r="E100" s="228" t="s">
        <v>3319</v>
      </c>
      <c r="F100" s="228" t="s">
        <v>501</v>
      </c>
      <c r="G100" s="228" t="s">
        <v>3723</v>
      </c>
      <c r="H100" s="228" t="s">
        <v>2344</v>
      </c>
      <c r="I100" s="228"/>
      <c r="J100" s="228"/>
      <c r="K100" s="228" t="s">
        <v>2667</v>
      </c>
      <c r="L100" s="228"/>
      <c r="M100" s="228" t="s">
        <v>159</v>
      </c>
      <c r="N100" s="228" t="s">
        <v>349</v>
      </c>
      <c r="O100" s="314" t="s">
        <v>3577</v>
      </c>
      <c r="P100" s="315"/>
      <c r="Q100" s="228" t="s">
        <v>477</v>
      </c>
      <c r="R100" s="228" t="s">
        <v>507</v>
      </c>
      <c r="S100" s="228" t="s">
        <v>503</v>
      </c>
      <c r="T100" s="228" t="s">
        <v>504</v>
      </c>
      <c r="U100" s="316" t="s">
        <v>1209</v>
      </c>
      <c r="V100" s="228" t="s">
        <v>2985</v>
      </c>
      <c r="W100" s="228" t="s">
        <v>4113</v>
      </c>
      <c r="X100" s="317"/>
      <c r="Y100" s="318"/>
      <c r="Z100" s="318"/>
      <c r="AA100" s="319">
        <f>IF(OR(J100="Fail",ISBLANK(J100)),INDEX('Issue Code Table'!C:C,MATCH(N:N,'Issue Code Table'!A:A,0)),IF(M100="Critical",6,IF(M100="Significant",5,IF(M100="Moderate",3,2))))</f>
        <v>5</v>
      </c>
    </row>
    <row r="101" spans="1:27" ht="82.15" customHeight="1" x14ac:dyDescent="0.25">
      <c r="A101" s="312" t="s">
        <v>2008</v>
      </c>
      <c r="B101" s="228" t="s">
        <v>1524</v>
      </c>
      <c r="C101" s="228" t="s">
        <v>505</v>
      </c>
      <c r="D101" s="228" t="s">
        <v>165</v>
      </c>
      <c r="E101" s="228" t="s">
        <v>3320</v>
      </c>
      <c r="F101" s="228" t="s">
        <v>506</v>
      </c>
      <c r="G101" s="228" t="s">
        <v>3724</v>
      </c>
      <c r="H101" s="228" t="s">
        <v>2345</v>
      </c>
      <c r="I101" s="228"/>
      <c r="J101" s="228"/>
      <c r="K101" s="228" t="s">
        <v>2668</v>
      </c>
      <c r="L101" s="228"/>
      <c r="M101" s="228" t="s">
        <v>159</v>
      </c>
      <c r="N101" s="228" t="s">
        <v>163</v>
      </c>
      <c r="O101" s="314" t="s">
        <v>3590</v>
      </c>
      <c r="P101" s="315"/>
      <c r="Q101" s="228" t="s">
        <v>477</v>
      </c>
      <c r="R101" s="228" t="s">
        <v>510</v>
      </c>
      <c r="S101" s="228" t="s">
        <v>4454</v>
      </c>
      <c r="T101" s="228" t="s">
        <v>508</v>
      </c>
      <c r="U101" s="316" t="s">
        <v>1210</v>
      </c>
      <c r="V101" s="228" t="s">
        <v>2986</v>
      </c>
      <c r="W101" s="228" t="s">
        <v>4114</v>
      </c>
      <c r="X101" s="317"/>
      <c r="Y101" s="318"/>
      <c r="Z101" s="318"/>
      <c r="AA101" s="319">
        <f>IF(OR(J101="Fail",ISBLANK(J101)),INDEX('Issue Code Table'!C:C,MATCH(N:N,'Issue Code Table'!A:A,0)),IF(M101="Critical",6,IF(M101="Significant",5,IF(M101="Moderate",3,2))))</f>
        <v>6</v>
      </c>
    </row>
    <row r="102" spans="1:27" ht="82.15" customHeight="1" x14ac:dyDescent="0.25">
      <c r="A102" s="312" t="s">
        <v>2009</v>
      </c>
      <c r="B102" s="228" t="s">
        <v>1524</v>
      </c>
      <c r="C102" s="228" t="s">
        <v>505</v>
      </c>
      <c r="D102" s="228" t="s">
        <v>165</v>
      </c>
      <c r="E102" s="228" t="s">
        <v>3321</v>
      </c>
      <c r="F102" s="228" t="s">
        <v>509</v>
      </c>
      <c r="G102" s="228" t="s">
        <v>3725</v>
      </c>
      <c r="H102" s="228" t="s">
        <v>2346</v>
      </c>
      <c r="I102" s="228"/>
      <c r="J102" s="228"/>
      <c r="K102" s="228" t="s">
        <v>2669</v>
      </c>
      <c r="L102" s="228"/>
      <c r="M102" s="228" t="s">
        <v>159</v>
      </c>
      <c r="N102" s="228" t="s">
        <v>163</v>
      </c>
      <c r="O102" s="314" t="s">
        <v>3590</v>
      </c>
      <c r="P102" s="315"/>
      <c r="Q102" s="228" t="s">
        <v>477</v>
      </c>
      <c r="R102" s="228" t="s">
        <v>1019</v>
      </c>
      <c r="S102" s="228" t="s">
        <v>511</v>
      </c>
      <c r="T102" s="228" t="s">
        <v>512</v>
      </c>
      <c r="U102" s="316" t="s">
        <v>1211</v>
      </c>
      <c r="V102" s="228" t="s">
        <v>2987</v>
      </c>
      <c r="W102" s="228" t="s">
        <v>4115</v>
      </c>
      <c r="X102" s="317"/>
      <c r="Y102" s="318"/>
      <c r="Z102" s="318"/>
      <c r="AA102" s="319">
        <f>IF(OR(J102="Fail",ISBLANK(J102)),INDEX('Issue Code Table'!C:C,MATCH(N:N,'Issue Code Table'!A:A,0)),IF(M102="Critical",6,IF(M102="Significant",5,IF(M102="Moderate",3,2))))</f>
        <v>6</v>
      </c>
    </row>
    <row r="103" spans="1:27" ht="82.15" customHeight="1" x14ac:dyDescent="0.25">
      <c r="A103" s="312" t="s">
        <v>2010</v>
      </c>
      <c r="B103" s="228" t="s">
        <v>1549</v>
      </c>
      <c r="C103" s="228" t="s">
        <v>1550</v>
      </c>
      <c r="D103" s="228" t="s">
        <v>165</v>
      </c>
      <c r="E103" s="228" t="s">
        <v>3322</v>
      </c>
      <c r="F103" s="228" t="s">
        <v>1473</v>
      </c>
      <c r="G103" s="228" t="s">
        <v>3726</v>
      </c>
      <c r="H103" s="228" t="s">
        <v>2347</v>
      </c>
      <c r="I103" s="228"/>
      <c r="J103" s="228"/>
      <c r="K103" s="228" t="s">
        <v>2670</v>
      </c>
      <c r="L103" s="228"/>
      <c r="M103" s="228" t="s">
        <v>159</v>
      </c>
      <c r="N103" s="228" t="s">
        <v>349</v>
      </c>
      <c r="O103" s="314" t="s">
        <v>3577</v>
      </c>
      <c r="P103" s="315"/>
      <c r="Q103" s="228" t="s">
        <v>477</v>
      </c>
      <c r="R103" s="228" t="s">
        <v>1879</v>
      </c>
      <c r="S103" s="228" t="s">
        <v>1212</v>
      </c>
      <c r="T103" s="228" t="s">
        <v>1213</v>
      </c>
      <c r="U103" s="316" t="s">
        <v>1214</v>
      </c>
      <c r="V103" s="228" t="s">
        <v>2988</v>
      </c>
      <c r="W103" s="228" t="s">
        <v>4116</v>
      </c>
      <c r="X103" s="317"/>
      <c r="Y103" s="318"/>
      <c r="Z103" s="318"/>
      <c r="AA103" s="319">
        <f>IF(OR(J103="Fail",ISBLANK(J103)),INDEX('Issue Code Table'!C:C,MATCH(N:N,'Issue Code Table'!A:A,0)),IF(M103="Critical",6,IF(M103="Significant",5,IF(M103="Moderate",3,2))))</f>
        <v>5</v>
      </c>
    </row>
    <row r="104" spans="1:27" ht="82.15" customHeight="1" x14ac:dyDescent="0.25">
      <c r="A104" s="312" t="s">
        <v>2011</v>
      </c>
      <c r="B104" s="228" t="s">
        <v>1549</v>
      </c>
      <c r="C104" s="228" t="s">
        <v>1550</v>
      </c>
      <c r="D104" s="228" t="s">
        <v>165</v>
      </c>
      <c r="E104" s="228" t="s">
        <v>3323</v>
      </c>
      <c r="F104" s="228" t="s">
        <v>1474</v>
      </c>
      <c r="G104" s="228" t="s">
        <v>3727</v>
      </c>
      <c r="H104" s="228" t="s">
        <v>2348</v>
      </c>
      <c r="I104" s="228"/>
      <c r="J104" s="228"/>
      <c r="K104" s="228" t="s">
        <v>2671</v>
      </c>
      <c r="L104" s="228"/>
      <c r="M104" s="228" t="s">
        <v>159</v>
      </c>
      <c r="N104" s="228" t="s">
        <v>349</v>
      </c>
      <c r="O104" s="314" t="s">
        <v>3577</v>
      </c>
      <c r="P104" s="315"/>
      <c r="Q104" s="228" t="s">
        <v>477</v>
      </c>
      <c r="R104" s="228" t="s">
        <v>1880</v>
      </c>
      <c r="S104" s="228" t="s">
        <v>1212</v>
      </c>
      <c r="T104" s="228" t="s">
        <v>1215</v>
      </c>
      <c r="U104" s="316" t="s">
        <v>1881</v>
      </c>
      <c r="V104" s="228" t="s">
        <v>2989</v>
      </c>
      <c r="W104" s="228" t="s">
        <v>4117</v>
      </c>
      <c r="X104" s="317"/>
      <c r="Y104" s="318"/>
      <c r="Z104" s="318"/>
      <c r="AA104" s="319">
        <f>IF(OR(J104="Fail",ISBLANK(J104)),INDEX('Issue Code Table'!C:C,MATCH(N:N,'Issue Code Table'!A:A,0)),IF(M104="Critical",6,IF(M104="Significant",5,IF(M104="Moderate",3,2))))</f>
        <v>5</v>
      </c>
    </row>
    <row r="105" spans="1:27" ht="82.15" customHeight="1" x14ac:dyDescent="0.25">
      <c r="A105" s="312" t="s">
        <v>2012</v>
      </c>
      <c r="B105" s="228" t="s">
        <v>1558</v>
      </c>
      <c r="C105" s="228" t="s">
        <v>1559</v>
      </c>
      <c r="D105" s="228" t="s">
        <v>165</v>
      </c>
      <c r="E105" s="228" t="s">
        <v>3324</v>
      </c>
      <c r="F105" s="228" t="s">
        <v>513</v>
      </c>
      <c r="G105" s="228" t="s">
        <v>3728</v>
      </c>
      <c r="H105" s="228" t="s">
        <v>2349</v>
      </c>
      <c r="I105" s="228"/>
      <c r="J105" s="228"/>
      <c r="K105" s="228" t="s">
        <v>2672</v>
      </c>
      <c r="L105" s="228"/>
      <c r="M105" s="228" t="s">
        <v>166</v>
      </c>
      <c r="N105" s="228" t="s">
        <v>224</v>
      </c>
      <c r="O105" s="314" t="s">
        <v>3574</v>
      </c>
      <c r="P105" s="315"/>
      <c r="Q105" s="228" t="s">
        <v>514</v>
      </c>
      <c r="R105" s="228" t="s">
        <v>515</v>
      </c>
      <c r="S105" s="228" t="s">
        <v>516</v>
      </c>
      <c r="T105" s="228" t="s">
        <v>215</v>
      </c>
      <c r="U105" s="316" t="s">
        <v>1216</v>
      </c>
      <c r="V105" s="228" t="s">
        <v>2990</v>
      </c>
      <c r="W105" s="228" t="s">
        <v>4118</v>
      </c>
      <c r="X105" s="317"/>
      <c r="Y105" s="318"/>
      <c r="Z105" s="318"/>
      <c r="AA105" s="319">
        <f>IF(OR(J105="Fail",ISBLANK(J105)),INDEX('Issue Code Table'!C:C,MATCH(N:N,'Issue Code Table'!A:A,0)),IF(M105="Critical",6,IF(M105="Significant",5,IF(M105="Moderate",3,2))))</f>
        <v>4</v>
      </c>
    </row>
    <row r="106" spans="1:27" ht="82.15" customHeight="1" x14ac:dyDescent="0.25">
      <c r="A106" s="312" t="s">
        <v>2013</v>
      </c>
      <c r="B106" s="228" t="s">
        <v>1525</v>
      </c>
      <c r="C106" s="228" t="s">
        <v>216</v>
      </c>
      <c r="D106" s="228" t="s">
        <v>165</v>
      </c>
      <c r="E106" s="228" t="s">
        <v>3325</v>
      </c>
      <c r="F106" s="228" t="s">
        <v>517</v>
      </c>
      <c r="G106" s="228" t="s">
        <v>3729</v>
      </c>
      <c r="H106" s="228" t="s">
        <v>2350</v>
      </c>
      <c r="I106" s="228"/>
      <c r="J106" s="228"/>
      <c r="K106" s="228" t="s">
        <v>2673</v>
      </c>
      <c r="L106" s="228"/>
      <c r="M106" s="228" t="s">
        <v>159</v>
      </c>
      <c r="N106" s="228" t="s">
        <v>187</v>
      </c>
      <c r="O106" s="314" t="s">
        <v>3568</v>
      </c>
      <c r="P106" s="315"/>
      <c r="Q106" s="228" t="s">
        <v>518</v>
      </c>
      <c r="R106" s="228" t="s">
        <v>519</v>
      </c>
      <c r="S106" s="228" t="s">
        <v>4455</v>
      </c>
      <c r="T106" s="228" t="s">
        <v>215</v>
      </c>
      <c r="U106" s="316" t="s">
        <v>1217</v>
      </c>
      <c r="V106" s="228" t="s">
        <v>2991</v>
      </c>
      <c r="W106" s="228" t="s">
        <v>4119</v>
      </c>
      <c r="X106" s="317"/>
      <c r="Y106" s="318"/>
      <c r="Z106" s="318"/>
      <c r="AA106" s="319">
        <f>IF(OR(J106="Fail",ISBLANK(J106)),INDEX('Issue Code Table'!C:C,MATCH(N:N,'Issue Code Table'!A:A,0)),IF(M106="Critical",6,IF(M106="Significant",5,IF(M106="Moderate",3,2))))</f>
        <v>5</v>
      </c>
    </row>
    <row r="107" spans="1:27" ht="82.15" customHeight="1" x14ac:dyDescent="0.25">
      <c r="A107" s="312" t="s">
        <v>2014</v>
      </c>
      <c r="B107" s="228" t="s">
        <v>1525</v>
      </c>
      <c r="C107" s="228" t="s">
        <v>216</v>
      </c>
      <c r="D107" s="228" t="s">
        <v>165</v>
      </c>
      <c r="E107" s="228" t="s">
        <v>3326</v>
      </c>
      <c r="F107" s="228" t="s">
        <v>520</v>
      </c>
      <c r="G107" s="228" t="s">
        <v>3730</v>
      </c>
      <c r="H107" s="228" t="s">
        <v>2351</v>
      </c>
      <c r="I107" s="228"/>
      <c r="J107" s="228"/>
      <c r="K107" s="228" t="s">
        <v>2674</v>
      </c>
      <c r="L107" s="228"/>
      <c r="M107" s="228" t="s">
        <v>159</v>
      </c>
      <c r="N107" s="228" t="s">
        <v>211</v>
      </c>
      <c r="O107" s="314" t="s">
        <v>3573</v>
      </c>
      <c r="P107" s="315"/>
      <c r="Q107" s="228" t="s">
        <v>518</v>
      </c>
      <c r="R107" s="228" t="s">
        <v>521</v>
      </c>
      <c r="S107" s="228" t="s">
        <v>4456</v>
      </c>
      <c r="T107" s="228" t="s">
        <v>215</v>
      </c>
      <c r="U107" s="316" t="s">
        <v>1218</v>
      </c>
      <c r="V107" s="228" t="s">
        <v>2992</v>
      </c>
      <c r="W107" s="228" t="s">
        <v>4120</v>
      </c>
      <c r="X107" s="317"/>
      <c r="Y107" s="318"/>
      <c r="Z107" s="318"/>
      <c r="AA107" s="319">
        <f>IF(OR(J107="Fail",ISBLANK(J107)),INDEX('Issue Code Table'!C:C,MATCH(N:N,'Issue Code Table'!A:A,0)),IF(M107="Critical",6,IF(M107="Significant",5,IF(M107="Moderate",3,2))))</f>
        <v>5</v>
      </c>
    </row>
    <row r="108" spans="1:27" ht="82.15" customHeight="1" x14ac:dyDescent="0.25">
      <c r="A108" s="312" t="s">
        <v>2015</v>
      </c>
      <c r="B108" s="228" t="s">
        <v>1714</v>
      </c>
      <c r="C108" s="228" t="s">
        <v>1715</v>
      </c>
      <c r="D108" s="228" t="s">
        <v>165</v>
      </c>
      <c r="E108" s="228" t="s">
        <v>3327</v>
      </c>
      <c r="F108" s="228" t="s">
        <v>522</v>
      </c>
      <c r="G108" s="228" t="s">
        <v>3731</v>
      </c>
      <c r="H108" s="228" t="s">
        <v>2352</v>
      </c>
      <c r="I108" s="228"/>
      <c r="J108" s="228"/>
      <c r="K108" s="228" t="s">
        <v>2675</v>
      </c>
      <c r="L108" s="228"/>
      <c r="M108" s="228" t="s">
        <v>159</v>
      </c>
      <c r="N108" s="228" t="s">
        <v>211</v>
      </c>
      <c r="O108" s="314" t="s">
        <v>3573</v>
      </c>
      <c r="P108" s="315"/>
      <c r="Q108" s="228" t="s">
        <v>523</v>
      </c>
      <c r="R108" s="228" t="s">
        <v>524</v>
      </c>
      <c r="S108" s="228" t="s">
        <v>1219</v>
      </c>
      <c r="T108" s="228" t="s">
        <v>525</v>
      </c>
      <c r="U108" s="316" t="s">
        <v>1220</v>
      </c>
      <c r="V108" s="228" t="s">
        <v>2993</v>
      </c>
      <c r="W108" s="228" t="s">
        <v>4121</v>
      </c>
      <c r="X108" s="317"/>
      <c r="Y108" s="318"/>
      <c r="Z108" s="318"/>
      <c r="AA108" s="319">
        <f>IF(OR(J108="Fail",ISBLANK(J108)),INDEX('Issue Code Table'!C:C,MATCH(N:N,'Issue Code Table'!A:A,0)),IF(M108="Critical",6,IF(M108="Significant",5,IF(M108="Moderate",3,2))))</f>
        <v>5</v>
      </c>
    </row>
    <row r="109" spans="1:27" ht="82.15" customHeight="1" x14ac:dyDescent="0.25">
      <c r="A109" s="312" t="s">
        <v>2016</v>
      </c>
      <c r="B109" s="228" t="s">
        <v>1818</v>
      </c>
      <c r="C109" s="228" t="s">
        <v>1819</v>
      </c>
      <c r="D109" s="228" t="s">
        <v>165</v>
      </c>
      <c r="E109" s="228" t="s">
        <v>3328</v>
      </c>
      <c r="F109" s="228" t="s">
        <v>1475</v>
      </c>
      <c r="G109" s="228" t="s">
        <v>3732</v>
      </c>
      <c r="H109" s="228" t="s">
        <v>2353</v>
      </c>
      <c r="I109" s="228"/>
      <c r="J109" s="228"/>
      <c r="K109" s="228" t="s">
        <v>2676</v>
      </c>
      <c r="L109" s="228"/>
      <c r="M109" s="228" t="s">
        <v>159</v>
      </c>
      <c r="N109" s="228" t="s">
        <v>211</v>
      </c>
      <c r="O109" s="314" t="s">
        <v>3573</v>
      </c>
      <c r="P109" s="315"/>
      <c r="Q109" s="228" t="s">
        <v>523</v>
      </c>
      <c r="R109" s="228" t="s">
        <v>526</v>
      </c>
      <c r="S109" s="228" t="s">
        <v>527</v>
      </c>
      <c r="T109" s="228" t="s">
        <v>528</v>
      </c>
      <c r="U109" s="316" t="s">
        <v>1221</v>
      </c>
      <c r="V109" s="228" t="s">
        <v>2994</v>
      </c>
      <c r="W109" s="228" t="s">
        <v>4122</v>
      </c>
      <c r="X109" s="317"/>
      <c r="Y109" s="318"/>
      <c r="Z109" s="318"/>
      <c r="AA109" s="319">
        <f>IF(OR(J109="Fail",ISBLANK(J109)),INDEX('Issue Code Table'!C:C,MATCH(N:N,'Issue Code Table'!A:A,0)),IF(M109="Critical",6,IF(M109="Significant",5,IF(M109="Moderate",3,2))))</f>
        <v>5</v>
      </c>
    </row>
    <row r="110" spans="1:27" ht="82.15" customHeight="1" x14ac:dyDescent="0.25">
      <c r="A110" s="312" t="s">
        <v>2017</v>
      </c>
      <c r="B110" s="228" t="s">
        <v>1558</v>
      </c>
      <c r="C110" s="228" t="s">
        <v>1559</v>
      </c>
      <c r="D110" s="228" t="s">
        <v>165</v>
      </c>
      <c r="E110" s="228" t="s">
        <v>3329</v>
      </c>
      <c r="F110" s="228" t="s">
        <v>529</v>
      </c>
      <c r="G110" s="228" t="s">
        <v>3733</v>
      </c>
      <c r="H110" s="228" t="s">
        <v>2354</v>
      </c>
      <c r="I110" s="228"/>
      <c r="J110" s="228"/>
      <c r="K110" s="228" t="s">
        <v>2677</v>
      </c>
      <c r="L110" s="228"/>
      <c r="M110" s="228" t="s">
        <v>159</v>
      </c>
      <c r="N110" s="228" t="s">
        <v>211</v>
      </c>
      <c r="O110" s="314" t="s">
        <v>3573</v>
      </c>
      <c r="P110" s="315"/>
      <c r="Q110" s="228" t="s">
        <v>523</v>
      </c>
      <c r="R110" s="228" t="s">
        <v>530</v>
      </c>
      <c r="S110" s="228" t="s">
        <v>531</v>
      </c>
      <c r="T110" s="228" t="s">
        <v>532</v>
      </c>
      <c r="U110" s="316" t="s">
        <v>1222</v>
      </c>
      <c r="V110" s="228" t="s">
        <v>2995</v>
      </c>
      <c r="W110" s="228" t="s">
        <v>4123</v>
      </c>
      <c r="X110" s="317"/>
      <c r="Y110" s="318"/>
      <c r="Z110" s="318"/>
      <c r="AA110" s="319">
        <f>IF(OR(J110="Fail",ISBLANK(J110)),INDEX('Issue Code Table'!C:C,MATCH(N:N,'Issue Code Table'!A:A,0)),IF(M110="Critical",6,IF(M110="Significant",5,IF(M110="Moderate",3,2))))</f>
        <v>5</v>
      </c>
    </row>
    <row r="111" spans="1:27" ht="82.15" customHeight="1" x14ac:dyDescent="0.25">
      <c r="A111" s="312" t="s">
        <v>2018</v>
      </c>
      <c r="B111" s="228" t="s">
        <v>1818</v>
      </c>
      <c r="C111" s="228" t="s">
        <v>1819</v>
      </c>
      <c r="D111" s="228" t="s">
        <v>165</v>
      </c>
      <c r="E111" s="228" t="s">
        <v>3330</v>
      </c>
      <c r="F111" s="228" t="s">
        <v>533</v>
      </c>
      <c r="G111" s="228" t="s">
        <v>3734</v>
      </c>
      <c r="H111" s="228" t="s">
        <v>2355</v>
      </c>
      <c r="I111" s="228"/>
      <c r="J111" s="228"/>
      <c r="K111" s="228" t="s">
        <v>2678</v>
      </c>
      <c r="L111" s="228"/>
      <c r="M111" s="228" t="s">
        <v>159</v>
      </c>
      <c r="N111" s="228" t="s">
        <v>534</v>
      </c>
      <c r="O111" s="314" t="s">
        <v>3592</v>
      </c>
      <c r="P111" s="315"/>
      <c r="Q111" s="228" t="s">
        <v>523</v>
      </c>
      <c r="R111" s="228" t="s">
        <v>535</v>
      </c>
      <c r="S111" s="228" t="s">
        <v>536</v>
      </c>
      <c r="T111" s="228" t="s">
        <v>537</v>
      </c>
      <c r="U111" s="316" t="s">
        <v>1223</v>
      </c>
      <c r="V111" s="228" t="s">
        <v>2996</v>
      </c>
      <c r="W111" s="228" t="s">
        <v>4124</v>
      </c>
      <c r="X111" s="317"/>
      <c r="Y111" s="318"/>
      <c r="Z111" s="318"/>
      <c r="AA111" s="319">
        <f>IF(OR(J111="Fail",ISBLANK(J111)),INDEX('Issue Code Table'!C:C,MATCH(N:N,'Issue Code Table'!A:A,0)),IF(M111="Critical",6,IF(M111="Significant",5,IF(M111="Moderate",3,2))))</f>
        <v>5</v>
      </c>
    </row>
    <row r="112" spans="1:27" ht="82.15" customHeight="1" x14ac:dyDescent="0.25">
      <c r="A112" s="312" t="s">
        <v>2019</v>
      </c>
      <c r="B112" s="228" t="s">
        <v>1818</v>
      </c>
      <c r="C112" s="228" t="s">
        <v>1819</v>
      </c>
      <c r="D112" s="228" t="s">
        <v>165</v>
      </c>
      <c r="E112" s="228" t="s">
        <v>3331</v>
      </c>
      <c r="F112" s="228" t="s">
        <v>1476</v>
      </c>
      <c r="G112" s="228" t="s">
        <v>3735</v>
      </c>
      <c r="H112" s="228" t="s">
        <v>2356</v>
      </c>
      <c r="I112" s="228"/>
      <c r="J112" s="228"/>
      <c r="K112" s="228" t="s">
        <v>2679</v>
      </c>
      <c r="L112" s="228"/>
      <c r="M112" s="228" t="s">
        <v>159</v>
      </c>
      <c r="N112" s="228" t="s">
        <v>187</v>
      </c>
      <c r="O112" s="314" t="s">
        <v>3568</v>
      </c>
      <c r="P112" s="315"/>
      <c r="Q112" s="228" t="s">
        <v>523</v>
      </c>
      <c r="R112" s="228" t="s">
        <v>538</v>
      </c>
      <c r="S112" s="228" t="s">
        <v>1224</v>
      </c>
      <c r="T112" s="228" t="s">
        <v>215</v>
      </c>
      <c r="U112" s="316" t="s">
        <v>1225</v>
      </c>
      <c r="V112" s="228" t="s">
        <v>2997</v>
      </c>
      <c r="W112" s="228" t="s">
        <v>4125</v>
      </c>
      <c r="X112" s="317"/>
      <c r="Y112" s="318"/>
      <c r="Z112" s="318"/>
      <c r="AA112" s="319">
        <f>IF(OR(J112="Fail",ISBLANK(J112)),INDEX('Issue Code Table'!C:C,MATCH(N:N,'Issue Code Table'!A:A,0)),IF(M112="Critical",6,IF(M112="Significant",5,IF(M112="Moderate",3,2))))</f>
        <v>5</v>
      </c>
    </row>
    <row r="113" spans="1:27" ht="82.15" customHeight="1" x14ac:dyDescent="0.25">
      <c r="A113" s="312" t="s">
        <v>2020</v>
      </c>
      <c r="B113" s="228" t="s">
        <v>1818</v>
      </c>
      <c r="C113" s="228" t="s">
        <v>1819</v>
      </c>
      <c r="D113" s="228" t="s">
        <v>165</v>
      </c>
      <c r="E113" s="228" t="s">
        <v>3332</v>
      </c>
      <c r="F113" s="228" t="s">
        <v>539</v>
      </c>
      <c r="G113" s="228" t="s">
        <v>3736</v>
      </c>
      <c r="H113" s="228" t="s">
        <v>2357</v>
      </c>
      <c r="I113" s="228"/>
      <c r="J113" s="228"/>
      <c r="K113" s="228" t="s">
        <v>2680</v>
      </c>
      <c r="L113" s="228"/>
      <c r="M113" s="228" t="s">
        <v>159</v>
      </c>
      <c r="N113" s="228" t="s">
        <v>211</v>
      </c>
      <c r="O113" s="314" t="s">
        <v>3573</v>
      </c>
      <c r="P113" s="315"/>
      <c r="Q113" s="228" t="s">
        <v>523</v>
      </c>
      <c r="R113" s="228" t="s">
        <v>540</v>
      </c>
      <c r="S113" s="228" t="s">
        <v>541</v>
      </c>
      <c r="T113" s="228" t="s">
        <v>542</v>
      </c>
      <c r="U113" s="316" t="s">
        <v>1226</v>
      </c>
      <c r="V113" s="228" t="s">
        <v>2998</v>
      </c>
      <c r="W113" s="228" t="s">
        <v>4126</v>
      </c>
      <c r="X113" s="317"/>
      <c r="Y113" s="318"/>
      <c r="Z113" s="318"/>
      <c r="AA113" s="319">
        <f>IF(OR(J113="Fail",ISBLANK(J113)),INDEX('Issue Code Table'!C:C,MATCH(N:N,'Issue Code Table'!A:A,0)),IF(M113="Critical",6,IF(M113="Significant",5,IF(M113="Moderate",3,2))))</f>
        <v>5</v>
      </c>
    </row>
    <row r="114" spans="1:27" ht="82.15" customHeight="1" x14ac:dyDescent="0.25">
      <c r="A114" s="312" t="s">
        <v>2021</v>
      </c>
      <c r="B114" s="228" t="s">
        <v>1818</v>
      </c>
      <c r="C114" s="228" t="s">
        <v>1819</v>
      </c>
      <c r="D114" s="228" t="s">
        <v>165</v>
      </c>
      <c r="E114" s="228" t="s">
        <v>3333</v>
      </c>
      <c r="F114" s="228" t="s">
        <v>543</v>
      </c>
      <c r="G114" s="228" t="s">
        <v>3737</v>
      </c>
      <c r="H114" s="228" t="s">
        <v>2358</v>
      </c>
      <c r="I114" s="228"/>
      <c r="J114" s="228"/>
      <c r="K114" s="228" t="s">
        <v>2681</v>
      </c>
      <c r="L114" s="228"/>
      <c r="M114" s="228" t="s">
        <v>159</v>
      </c>
      <c r="N114" s="228" t="s">
        <v>187</v>
      </c>
      <c r="O114" s="314" t="s">
        <v>3568</v>
      </c>
      <c r="P114" s="315"/>
      <c r="Q114" s="228" t="s">
        <v>523</v>
      </c>
      <c r="R114" s="228" t="s">
        <v>544</v>
      </c>
      <c r="S114" s="228" t="s">
        <v>545</v>
      </c>
      <c r="T114" s="228" t="s">
        <v>215</v>
      </c>
      <c r="U114" s="316" t="s">
        <v>1227</v>
      </c>
      <c r="V114" s="228" t="s">
        <v>2999</v>
      </c>
      <c r="W114" s="228" t="s">
        <v>4127</v>
      </c>
      <c r="X114" s="317"/>
      <c r="Y114" s="318"/>
      <c r="Z114" s="318"/>
      <c r="AA114" s="319">
        <f>IF(OR(J114="Fail",ISBLANK(J114)),INDEX('Issue Code Table'!C:C,MATCH(N:N,'Issue Code Table'!A:A,0)),IF(M114="Critical",6,IF(M114="Significant",5,IF(M114="Moderate",3,2))))</f>
        <v>5</v>
      </c>
    </row>
    <row r="115" spans="1:27" ht="82.15" customHeight="1" x14ac:dyDescent="0.25">
      <c r="A115" s="312" t="s">
        <v>2022</v>
      </c>
      <c r="B115" s="228" t="s">
        <v>1885</v>
      </c>
      <c r="C115" s="228" t="s">
        <v>1886</v>
      </c>
      <c r="D115" s="228" t="s">
        <v>165</v>
      </c>
      <c r="E115" s="228" t="s">
        <v>3334</v>
      </c>
      <c r="F115" s="228" t="s">
        <v>546</v>
      </c>
      <c r="G115" s="228" t="s">
        <v>3738</v>
      </c>
      <c r="H115" s="228" t="s">
        <v>2359</v>
      </c>
      <c r="I115" s="228"/>
      <c r="J115" s="228"/>
      <c r="K115" s="228" t="s">
        <v>2682</v>
      </c>
      <c r="L115" s="228"/>
      <c r="M115" s="228" t="s">
        <v>166</v>
      </c>
      <c r="N115" s="228" t="s">
        <v>547</v>
      </c>
      <c r="O115" s="314" t="s">
        <v>3586</v>
      </c>
      <c r="P115" s="315"/>
      <c r="Q115" s="228" t="s">
        <v>523</v>
      </c>
      <c r="R115" s="228" t="s">
        <v>548</v>
      </c>
      <c r="S115" s="228" t="s">
        <v>549</v>
      </c>
      <c r="T115" s="228" t="s">
        <v>215</v>
      </c>
      <c r="U115" s="316" t="s">
        <v>1228</v>
      </c>
      <c r="V115" s="228" t="s">
        <v>3000</v>
      </c>
      <c r="W115" s="228" t="s">
        <v>4128</v>
      </c>
      <c r="X115" s="317"/>
      <c r="Y115" s="318"/>
      <c r="Z115" s="318"/>
      <c r="AA115" s="319">
        <f>IF(OR(J115="Fail",ISBLANK(J115)),INDEX('Issue Code Table'!C:C,MATCH(N:N,'Issue Code Table'!A:A,0)),IF(M115="Critical",6,IF(M115="Significant",5,IF(M115="Moderate",3,2))))</f>
        <v>3</v>
      </c>
    </row>
    <row r="116" spans="1:27" ht="82.15" customHeight="1" x14ac:dyDescent="0.25">
      <c r="A116" s="312" t="s">
        <v>2023</v>
      </c>
      <c r="B116" s="228" t="s">
        <v>1529</v>
      </c>
      <c r="C116" s="228" t="s">
        <v>550</v>
      </c>
      <c r="D116" s="228" t="s">
        <v>165</v>
      </c>
      <c r="E116" s="228" t="s">
        <v>3335</v>
      </c>
      <c r="F116" s="228" t="s">
        <v>551</v>
      </c>
      <c r="G116" s="228" t="s">
        <v>3739</v>
      </c>
      <c r="H116" s="228" t="s">
        <v>2360</v>
      </c>
      <c r="I116" s="228"/>
      <c r="J116" s="228"/>
      <c r="K116" s="228" t="s">
        <v>2683</v>
      </c>
      <c r="L116" s="228"/>
      <c r="M116" s="228" t="s">
        <v>166</v>
      </c>
      <c r="N116" s="228" t="s">
        <v>552</v>
      </c>
      <c r="O116" s="314" t="s">
        <v>5558</v>
      </c>
      <c r="P116" s="315"/>
      <c r="Q116" s="228" t="s">
        <v>553</v>
      </c>
      <c r="R116" s="228" t="s">
        <v>554</v>
      </c>
      <c r="S116" s="228" t="s">
        <v>1888</v>
      </c>
      <c r="T116" s="228" t="s">
        <v>215</v>
      </c>
      <c r="U116" s="316" t="s">
        <v>1889</v>
      </c>
      <c r="V116" s="228" t="s">
        <v>3001</v>
      </c>
      <c r="W116" s="228" t="s">
        <v>4129</v>
      </c>
      <c r="X116" s="317"/>
      <c r="Y116" s="318"/>
      <c r="Z116" s="318"/>
      <c r="AA116" s="319">
        <f>IF(OR(J116="Fail",ISBLANK(J116)),INDEX('Issue Code Table'!C:C,MATCH(N:N,'Issue Code Table'!A:A,0)),IF(M116="Critical",6,IF(M116="Significant",5,IF(M116="Moderate",3,2))))</f>
        <v>3</v>
      </c>
    </row>
    <row r="117" spans="1:27" ht="82.15" customHeight="1" x14ac:dyDescent="0.25">
      <c r="A117" s="312" t="s">
        <v>2024</v>
      </c>
      <c r="B117" s="228" t="s">
        <v>1529</v>
      </c>
      <c r="C117" s="228" t="s">
        <v>550</v>
      </c>
      <c r="D117" s="228" t="s">
        <v>165</v>
      </c>
      <c r="E117" s="228" t="s">
        <v>3336</v>
      </c>
      <c r="F117" s="228" t="s">
        <v>555</v>
      </c>
      <c r="G117" s="228" t="s">
        <v>3740</v>
      </c>
      <c r="H117" s="228" t="s">
        <v>2361</v>
      </c>
      <c r="I117" s="228"/>
      <c r="J117" s="228"/>
      <c r="K117" s="228" t="s">
        <v>2684</v>
      </c>
      <c r="L117" s="228"/>
      <c r="M117" s="228" t="s">
        <v>166</v>
      </c>
      <c r="N117" s="228" t="s">
        <v>552</v>
      </c>
      <c r="O117" s="314" t="s">
        <v>5558</v>
      </c>
      <c r="P117" s="315"/>
      <c r="Q117" s="228" t="s">
        <v>553</v>
      </c>
      <c r="R117" s="228" t="s">
        <v>556</v>
      </c>
      <c r="S117" s="228" t="s">
        <v>557</v>
      </c>
      <c r="T117" s="228" t="s">
        <v>215</v>
      </c>
      <c r="U117" s="316" t="s">
        <v>1890</v>
      </c>
      <c r="V117" s="228" t="s">
        <v>3002</v>
      </c>
      <c r="W117" s="228" t="s">
        <v>4130</v>
      </c>
      <c r="X117" s="317"/>
      <c r="Y117" s="318"/>
      <c r="Z117" s="318"/>
      <c r="AA117" s="319">
        <f>IF(OR(J117="Fail",ISBLANK(J117)),INDEX('Issue Code Table'!C:C,MATCH(N:N,'Issue Code Table'!A:A,0)),IF(M117="Critical",6,IF(M117="Significant",5,IF(M117="Moderate",3,2))))</f>
        <v>3</v>
      </c>
    </row>
    <row r="118" spans="1:27" ht="82.15" customHeight="1" x14ac:dyDescent="0.25">
      <c r="A118" s="312" t="s">
        <v>2025</v>
      </c>
      <c r="B118" s="228" t="s">
        <v>1529</v>
      </c>
      <c r="C118" s="228" t="s">
        <v>550</v>
      </c>
      <c r="D118" s="228" t="s">
        <v>165</v>
      </c>
      <c r="E118" s="228" t="s">
        <v>3337</v>
      </c>
      <c r="F118" s="228" t="s">
        <v>559</v>
      </c>
      <c r="G118" s="228" t="s">
        <v>3741</v>
      </c>
      <c r="H118" s="228" t="s">
        <v>2362</v>
      </c>
      <c r="I118" s="228"/>
      <c r="J118" s="228"/>
      <c r="K118" s="228" t="s">
        <v>2685</v>
      </c>
      <c r="L118" s="228"/>
      <c r="M118" s="228" t="s">
        <v>166</v>
      </c>
      <c r="N118" s="228" t="s">
        <v>552</v>
      </c>
      <c r="O118" s="314" t="s">
        <v>5558</v>
      </c>
      <c r="P118" s="315"/>
      <c r="Q118" s="228" t="s">
        <v>553</v>
      </c>
      <c r="R118" s="228" t="s">
        <v>558</v>
      </c>
      <c r="S118" s="228" t="s">
        <v>1891</v>
      </c>
      <c r="T118" s="228" t="s">
        <v>561</v>
      </c>
      <c r="U118" s="316" t="s">
        <v>1892</v>
      </c>
      <c r="V118" s="228" t="s">
        <v>3003</v>
      </c>
      <c r="W118" s="228" t="s">
        <v>4131</v>
      </c>
      <c r="X118" s="317"/>
      <c r="Y118" s="318"/>
      <c r="Z118" s="318"/>
      <c r="AA118" s="319">
        <f>IF(OR(J118="Fail",ISBLANK(J118)),INDEX('Issue Code Table'!C:C,MATCH(N:N,'Issue Code Table'!A:A,0)),IF(M118="Critical",6,IF(M118="Significant",5,IF(M118="Moderate",3,2))))</f>
        <v>3</v>
      </c>
    </row>
    <row r="119" spans="1:27" ht="82.15" customHeight="1" x14ac:dyDescent="0.25">
      <c r="A119" s="312" t="s">
        <v>2026</v>
      </c>
      <c r="B119" s="228" t="s">
        <v>1529</v>
      </c>
      <c r="C119" s="228" t="s">
        <v>550</v>
      </c>
      <c r="D119" s="228" t="s">
        <v>165</v>
      </c>
      <c r="E119" s="228" t="s">
        <v>3338</v>
      </c>
      <c r="F119" s="228" t="s">
        <v>562</v>
      </c>
      <c r="G119" s="228" t="s">
        <v>3742</v>
      </c>
      <c r="H119" s="228" t="s">
        <v>2363</v>
      </c>
      <c r="I119" s="228"/>
      <c r="J119" s="228"/>
      <c r="K119" s="228" t="s">
        <v>2686</v>
      </c>
      <c r="L119" s="228"/>
      <c r="M119" s="228" t="s">
        <v>166</v>
      </c>
      <c r="N119" s="228" t="s">
        <v>552</v>
      </c>
      <c r="O119" s="314" t="s">
        <v>5558</v>
      </c>
      <c r="P119" s="315"/>
      <c r="Q119" s="228" t="s">
        <v>553</v>
      </c>
      <c r="R119" s="228" t="s">
        <v>560</v>
      </c>
      <c r="S119" s="228" t="s">
        <v>1893</v>
      </c>
      <c r="T119" s="228" t="s">
        <v>565</v>
      </c>
      <c r="U119" s="316" t="s">
        <v>1894</v>
      </c>
      <c r="V119" s="228" t="s">
        <v>3004</v>
      </c>
      <c r="W119" s="228" t="s">
        <v>4132</v>
      </c>
      <c r="X119" s="317"/>
      <c r="Y119" s="318"/>
      <c r="Z119" s="318"/>
      <c r="AA119" s="319">
        <f>IF(OR(J119="Fail",ISBLANK(J119)),INDEX('Issue Code Table'!C:C,MATCH(N:N,'Issue Code Table'!A:A,0)),IF(M119="Critical",6,IF(M119="Significant",5,IF(M119="Moderate",3,2))))</f>
        <v>3</v>
      </c>
    </row>
    <row r="120" spans="1:27" ht="82.15" customHeight="1" x14ac:dyDescent="0.25">
      <c r="A120" s="312" t="s">
        <v>2027</v>
      </c>
      <c r="B120" s="228" t="s">
        <v>1529</v>
      </c>
      <c r="C120" s="228" t="s">
        <v>550</v>
      </c>
      <c r="D120" s="228" t="s">
        <v>165</v>
      </c>
      <c r="E120" s="228" t="s">
        <v>3339</v>
      </c>
      <c r="F120" s="228" t="s">
        <v>566</v>
      </c>
      <c r="G120" s="228" t="s">
        <v>3743</v>
      </c>
      <c r="H120" s="228" t="s">
        <v>2364</v>
      </c>
      <c r="I120" s="228"/>
      <c r="J120" s="228"/>
      <c r="K120" s="228" t="s">
        <v>2687</v>
      </c>
      <c r="L120" s="228"/>
      <c r="M120" s="228" t="s">
        <v>166</v>
      </c>
      <c r="N120" s="228" t="s">
        <v>552</v>
      </c>
      <c r="O120" s="314" t="s">
        <v>5558</v>
      </c>
      <c r="P120" s="315"/>
      <c r="Q120" s="228" t="s">
        <v>553</v>
      </c>
      <c r="R120" s="228" t="s">
        <v>563</v>
      </c>
      <c r="S120" s="228" t="s">
        <v>564</v>
      </c>
      <c r="T120" s="228" t="s">
        <v>568</v>
      </c>
      <c r="U120" s="316" t="s">
        <v>1895</v>
      </c>
      <c r="V120" s="228" t="s">
        <v>3005</v>
      </c>
      <c r="W120" s="228" t="s">
        <v>4133</v>
      </c>
      <c r="X120" s="317"/>
      <c r="Y120" s="318"/>
      <c r="Z120" s="318"/>
      <c r="AA120" s="319">
        <f>IF(OR(J120="Fail",ISBLANK(J120)),INDEX('Issue Code Table'!C:C,MATCH(N:N,'Issue Code Table'!A:A,0)),IF(M120="Critical",6,IF(M120="Significant",5,IF(M120="Moderate",3,2))))</f>
        <v>3</v>
      </c>
    </row>
    <row r="121" spans="1:27" ht="82.15" customHeight="1" x14ac:dyDescent="0.25">
      <c r="A121" s="312" t="s">
        <v>2028</v>
      </c>
      <c r="B121" s="228" t="s">
        <v>1549</v>
      </c>
      <c r="C121" s="228" t="s">
        <v>1550</v>
      </c>
      <c r="D121" s="228" t="s">
        <v>165</v>
      </c>
      <c r="E121" s="228" t="s">
        <v>3340</v>
      </c>
      <c r="F121" s="228" t="s">
        <v>569</v>
      </c>
      <c r="G121" s="228" t="s">
        <v>3744</v>
      </c>
      <c r="H121" s="228" t="s">
        <v>2365</v>
      </c>
      <c r="I121" s="228"/>
      <c r="J121" s="228"/>
      <c r="K121" s="228" t="s">
        <v>2688</v>
      </c>
      <c r="L121" s="228"/>
      <c r="M121" s="228" t="s">
        <v>166</v>
      </c>
      <c r="N121" s="228" t="s">
        <v>552</v>
      </c>
      <c r="O121" s="314" t="s">
        <v>5558</v>
      </c>
      <c r="P121" s="315"/>
      <c r="Q121" s="228" t="s">
        <v>553</v>
      </c>
      <c r="R121" s="228" t="s">
        <v>567</v>
      </c>
      <c r="S121" s="228" t="s">
        <v>564</v>
      </c>
      <c r="T121" s="228" t="s">
        <v>571</v>
      </c>
      <c r="U121" s="316" t="s">
        <v>1896</v>
      </c>
      <c r="V121" s="228" t="s">
        <v>3006</v>
      </c>
      <c r="W121" s="228" t="s">
        <v>4134</v>
      </c>
      <c r="X121" s="317"/>
      <c r="Y121" s="318"/>
      <c r="Z121" s="318"/>
      <c r="AA121" s="319">
        <f>IF(OR(J121="Fail",ISBLANK(J121)),INDEX('Issue Code Table'!C:C,MATCH(N:N,'Issue Code Table'!A:A,0)),IF(M121="Critical",6,IF(M121="Significant",5,IF(M121="Moderate",3,2))))</f>
        <v>3</v>
      </c>
    </row>
    <row r="122" spans="1:27" ht="82.15" customHeight="1" x14ac:dyDescent="0.25">
      <c r="A122" s="312" t="s">
        <v>2029</v>
      </c>
      <c r="B122" s="228" t="s">
        <v>1549</v>
      </c>
      <c r="C122" s="228" t="s">
        <v>1550</v>
      </c>
      <c r="D122" s="228" t="s">
        <v>165</v>
      </c>
      <c r="E122" s="228" t="s">
        <v>3341</v>
      </c>
      <c r="F122" s="228" t="s">
        <v>572</v>
      </c>
      <c r="G122" s="228" t="s">
        <v>3745</v>
      </c>
      <c r="H122" s="228" t="s">
        <v>2366</v>
      </c>
      <c r="I122" s="228"/>
      <c r="J122" s="228"/>
      <c r="K122" s="228" t="s">
        <v>2689</v>
      </c>
      <c r="L122" s="228"/>
      <c r="M122" s="228" t="s">
        <v>166</v>
      </c>
      <c r="N122" s="228" t="s">
        <v>552</v>
      </c>
      <c r="O122" s="314" t="s">
        <v>5558</v>
      </c>
      <c r="P122" s="315"/>
      <c r="Q122" s="228" t="s">
        <v>553</v>
      </c>
      <c r="R122" s="228" t="s">
        <v>570</v>
      </c>
      <c r="S122" s="228" t="s">
        <v>564</v>
      </c>
      <c r="T122" s="228" t="s">
        <v>573</v>
      </c>
      <c r="U122" s="316" t="s">
        <v>1897</v>
      </c>
      <c r="V122" s="228" t="s">
        <v>3007</v>
      </c>
      <c r="W122" s="228" t="s">
        <v>4135</v>
      </c>
      <c r="X122" s="317"/>
      <c r="Y122" s="318"/>
      <c r="Z122" s="318"/>
      <c r="AA122" s="319">
        <f>IF(OR(J122="Fail",ISBLANK(J122)),INDEX('Issue Code Table'!C:C,MATCH(N:N,'Issue Code Table'!A:A,0)),IF(M122="Critical",6,IF(M122="Significant",5,IF(M122="Moderate",3,2))))</f>
        <v>3</v>
      </c>
    </row>
    <row r="123" spans="1:27" ht="82.15" customHeight="1" x14ac:dyDescent="0.25">
      <c r="A123" s="312" t="s">
        <v>2030</v>
      </c>
      <c r="B123" s="228" t="s">
        <v>1529</v>
      </c>
      <c r="C123" s="228" t="s">
        <v>550</v>
      </c>
      <c r="D123" s="228" t="s">
        <v>165</v>
      </c>
      <c r="E123" s="228" t="s">
        <v>3342</v>
      </c>
      <c r="F123" s="228" t="s">
        <v>551</v>
      </c>
      <c r="G123" s="228" t="s">
        <v>3746</v>
      </c>
      <c r="H123" s="228" t="s">
        <v>2367</v>
      </c>
      <c r="I123" s="228"/>
      <c r="J123" s="228"/>
      <c r="K123" s="228" t="s">
        <v>2690</v>
      </c>
      <c r="L123" s="228"/>
      <c r="M123" s="228" t="s">
        <v>166</v>
      </c>
      <c r="N123" s="228" t="s">
        <v>552</v>
      </c>
      <c r="O123" s="314" t="s">
        <v>5558</v>
      </c>
      <c r="P123" s="315"/>
      <c r="Q123" s="228" t="s">
        <v>574</v>
      </c>
      <c r="R123" s="228" t="s">
        <v>575</v>
      </c>
      <c r="S123" s="228" t="s">
        <v>1888</v>
      </c>
      <c r="T123" s="228" t="s">
        <v>215</v>
      </c>
      <c r="U123" s="316" t="s">
        <v>1898</v>
      </c>
      <c r="V123" s="228" t="s">
        <v>3008</v>
      </c>
      <c r="W123" s="228" t="s">
        <v>4136</v>
      </c>
      <c r="X123" s="317"/>
      <c r="Y123" s="318"/>
      <c r="Z123" s="318"/>
      <c r="AA123" s="319">
        <f>IF(OR(J123="Fail",ISBLANK(J123)),INDEX('Issue Code Table'!C:C,MATCH(N:N,'Issue Code Table'!A:A,0)),IF(M123="Critical",6,IF(M123="Significant",5,IF(M123="Moderate",3,2))))</f>
        <v>3</v>
      </c>
    </row>
    <row r="124" spans="1:27" ht="82.15" customHeight="1" x14ac:dyDescent="0.25">
      <c r="A124" s="312" t="s">
        <v>2031</v>
      </c>
      <c r="B124" s="228" t="s">
        <v>1529</v>
      </c>
      <c r="C124" s="228" t="s">
        <v>550</v>
      </c>
      <c r="D124" s="228" t="s">
        <v>165</v>
      </c>
      <c r="E124" s="228" t="s">
        <v>3343</v>
      </c>
      <c r="F124" s="228" t="s">
        <v>555</v>
      </c>
      <c r="G124" s="228" t="s">
        <v>3747</v>
      </c>
      <c r="H124" s="228" t="s">
        <v>2368</v>
      </c>
      <c r="I124" s="228"/>
      <c r="J124" s="228"/>
      <c r="K124" s="228" t="s">
        <v>2691</v>
      </c>
      <c r="L124" s="228"/>
      <c r="M124" s="228" t="s">
        <v>166</v>
      </c>
      <c r="N124" s="228" t="s">
        <v>552</v>
      </c>
      <c r="O124" s="314" t="s">
        <v>5558</v>
      </c>
      <c r="P124" s="315"/>
      <c r="Q124" s="228" t="s">
        <v>574</v>
      </c>
      <c r="R124" s="228" t="s">
        <v>576</v>
      </c>
      <c r="S124" s="228" t="s">
        <v>557</v>
      </c>
      <c r="T124" s="228" t="s">
        <v>215</v>
      </c>
      <c r="U124" s="316" t="s">
        <v>1899</v>
      </c>
      <c r="V124" s="228" t="s">
        <v>3009</v>
      </c>
      <c r="W124" s="228" t="s">
        <v>4137</v>
      </c>
      <c r="X124" s="317"/>
      <c r="Y124" s="318"/>
      <c r="Z124" s="318"/>
      <c r="AA124" s="319">
        <f>IF(OR(J124="Fail",ISBLANK(J124)),INDEX('Issue Code Table'!C:C,MATCH(N:N,'Issue Code Table'!A:A,0)),IF(M124="Critical",6,IF(M124="Significant",5,IF(M124="Moderate",3,2))))</f>
        <v>3</v>
      </c>
    </row>
    <row r="125" spans="1:27" ht="82.15" customHeight="1" x14ac:dyDescent="0.25">
      <c r="A125" s="312" t="s">
        <v>2032</v>
      </c>
      <c r="B125" s="228" t="s">
        <v>1529</v>
      </c>
      <c r="C125" s="228" t="s">
        <v>550</v>
      </c>
      <c r="D125" s="228" t="s">
        <v>165</v>
      </c>
      <c r="E125" s="228" t="s">
        <v>3344</v>
      </c>
      <c r="F125" s="228" t="s">
        <v>578</v>
      </c>
      <c r="G125" s="228" t="s">
        <v>3748</v>
      </c>
      <c r="H125" s="228" t="s">
        <v>2369</v>
      </c>
      <c r="I125" s="228"/>
      <c r="J125" s="228"/>
      <c r="K125" s="228" t="s">
        <v>2692</v>
      </c>
      <c r="L125" s="228"/>
      <c r="M125" s="228" t="s">
        <v>166</v>
      </c>
      <c r="N125" s="228" t="s">
        <v>552</v>
      </c>
      <c r="O125" s="314" t="s">
        <v>5558</v>
      </c>
      <c r="P125" s="315"/>
      <c r="Q125" s="228" t="s">
        <v>574</v>
      </c>
      <c r="R125" s="228" t="s">
        <v>577</v>
      </c>
      <c r="S125" s="228" t="s">
        <v>1891</v>
      </c>
      <c r="T125" s="228" t="s">
        <v>561</v>
      </c>
      <c r="U125" s="316" t="s">
        <v>1900</v>
      </c>
      <c r="V125" s="228" t="s">
        <v>3010</v>
      </c>
      <c r="W125" s="228" t="s">
        <v>4138</v>
      </c>
      <c r="X125" s="317"/>
      <c r="Y125" s="318"/>
      <c r="Z125" s="318"/>
      <c r="AA125" s="319">
        <f>IF(OR(J125="Fail",ISBLANK(J125)),INDEX('Issue Code Table'!C:C,MATCH(N:N,'Issue Code Table'!A:A,0)),IF(M125="Critical",6,IF(M125="Significant",5,IF(M125="Moderate",3,2))))</f>
        <v>3</v>
      </c>
    </row>
    <row r="126" spans="1:27" ht="82.15" customHeight="1" x14ac:dyDescent="0.25">
      <c r="A126" s="312" t="s">
        <v>2033</v>
      </c>
      <c r="B126" s="228" t="s">
        <v>1529</v>
      </c>
      <c r="C126" s="228" t="s">
        <v>550</v>
      </c>
      <c r="D126" s="228" t="s">
        <v>165</v>
      </c>
      <c r="E126" s="228" t="s">
        <v>3345</v>
      </c>
      <c r="F126" s="228" t="s">
        <v>580</v>
      </c>
      <c r="G126" s="228" t="s">
        <v>3749</v>
      </c>
      <c r="H126" s="228" t="s">
        <v>2370</v>
      </c>
      <c r="I126" s="228"/>
      <c r="J126" s="228"/>
      <c r="K126" s="228" t="s">
        <v>2693</v>
      </c>
      <c r="L126" s="228"/>
      <c r="M126" s="228" t="s">
        <v>166</v>
      </c>
      <c r="N126" s="228" t="s">
        <v>552</v>
      </c>
      <c r="O126" s="314" t="s">
        <v>5558</v>
      </c>
      <c r="P126" s="315"/>
      <c r="Q126" s="228" t="s">
        <v>574</v>
      </c>
      <c r="R126" s="228" t="s">
        <v>579</v>
      </c>
      <c r="S126" s="228" t="s">
        <v>1893</v>
      </c>
      <c r="T126" s="228" t="s">
        <v>565</v>
      </c>
      <c r="U126" s="316" t="s">
        <v>1901</v>
      </c>
      <c r="V126" s="228" t="s">
        <v>3011</v>
      </c>
      <c r="W126" s="228" t="s">
        <v>4139</v>
      </c>
      <c r="X126" s="317"/>
      <c r="Y126" s="318"/>
      <c r="Z126" s="318"/>
      <c r="AA126" s="319">
        <f>IF(OR(J126="Fail",ISBLANK(J126)),INDEX('Issue Code Table'!C:C,MATCH(N:N,'Issue Code Table'!A:A,0)),IF(M126="Critical",6,IF(M126="Significant",5,IF(M126="Moderate",3,2))))</f>
        <v>3</v>
      </c>
    </row>
    <row r="127" spans="1:27" ht="82.15" customHeight="1" x14ac:dyDescent="0.25">
      <c r="A127" s="312" t="s">
        <v>2034</v>
      </c>
      <c r="B127" s="228" t="s">
        <v>1529</v>
      </c>
      <c r="C127" s="228" t="s">
        <v>550</v>
      </c>
      <c r="D127" s="228" t="s">
        <v>165</v>
      </c>
      <c r="E127" s="228" t="s">
        <v>3346</v>
      </c>
      <c r="F127" s="228" t="s">
        <v>566</v>
      </c>
      <c r="G127" s="228" t="s">
        <v>3750</v>
      </c>
      <c r="H127" s="228" t="s">
        <v>2371</v>
      </c>
      <c r="I127" s="228"/>
      <c r="J127" s="228"/>
      <c r="K127" s="228" t="s">
        <v>2694</v>
      </c>
      <c r="L127" s="228"/>
      <c r="M127" s="228" t="s">
        <v>166</v>
      </c>
      <c r="N127" s="228" t="s">
        <v>552</v>
      </c>
      <c r="O127" s="314" t="s">
        <v>5558</v>
      </c>
      <c r="P127" s="315"/>
      <c r="Q127" s="228" t="s">
        <v>574</v>
      </c>
      <c r="R127" s="228" t="s">
        <v>581</v>
      </c>
      <c r="S127" s="228" t="s">
        <v>564</v>
      </c>
      <c r="T127" s="228" t="s">
        <v>568</v>
      </c>
      <c r="U127" s="316" t="s">
        <v>1902</v>
      </c>
      <c r="V127" s="228" t="s">
        <v>3012</v>
      </c>
      <c r="W127" s="228" t="s">
        <v>4140</v>
      </c>
      <c r="X127" s="317"/>
      <c r="Y127" s="318"/>
      <c r="Z127" s="318"/>
      <c r="AA127" s="319">
        <f>IF(OR(J127="Fail",ISBLANK(J127)),INDEX('Issue Code Table'!C:C,MATCH(N:N,'Issue Code Table'!A:A,0)),IF(M127="Critical",6,IF(M127="Significant",5,IF(M127="Moderate",3,2))))</f>
        <v>3</v>
      </c>
    </row>
    <row r="128" spans="1:27" ht="82.15" customHeight="1" x14ac:dyDescent="0.25">
      <c r="A128" s="312" t="s">
        <v>2035</v>
      </c>
      <c r="B128" s="228" t="s">
        <v>1549</v>
      </c>
      <c r="C128" s="228" t="s">
        <v>1550</v>
      </c>
      <c r="D128" s="228" t="s">
        <v>165</v>
      </c>
      <c r="E128" s="228" t="s">
        <v>3347</v>
      </c>
      <c r="F128" s="228" t="s">
        <v>569</v>
      </c>
      <c r="G128" s="228" t="s">
        <v>3751</v>
      </c>
      <c r="H128" s="228" t="s">
        <v>2372</v>
      </c>
      <c r="I128" s="228"/>
      <c r="J128" s="228"/>
      <c r="K128" s="228" t="s">
        <v>2695</v>
      </c>
      <c r="L128" s="228"/>
      <c r="M128" s="228" t="s">
        <v>166</v>
      </c>
      <c r="N128" s="228" t="s">
        <v>552</v>
      </c>
      <c r="O128" s="314" t="s">
        <v>5558</v>
      </c>
      <c r="P128" s="315"/>
      <c r="Q128" s="228" t="s">
        <v>574</v>
      </c>
      <c r="R128" s="228" t="s">
        <v>582</v>
      </c>
      <c r="S128" s="228" t="s">
        <v>564</v>
      </c>
      <c r="T128" s="228" t="s">
        <v>571</v>
      </c>
      <c r="U128" s="316" t="s">
        <v>1903</v>
      </c>
      <c r="V128" s="228" t="s">
        <v>3013</v>
      </c>
      <c r="W128" s="228" t="s">
        <v>4141</v>
      </c>
      <c r="X128" s="317"/>
      <c r="Y128" s="318"/>
      <c r="Z128" s="318"/>
      <c r="AA128" s="319">
        <f>IF(OR(J128="Fail",ISBLANK(J128)),INDEX('Issue Code Table'!C:C,MATCH(N:N,'Issue Code Table'!A:A,0)),IF(M128="Critical",6,IF(M128="Significant",5,IF(M128="Moderate",3,2))))</f>
        <v>3</v>
      </c>
    </row>
    <row r="129" spans="1:27" ht="82.15" customHeight="1" x14ac:dyDescent="0.25">
      <c r="A129" s="312" t="s">
        <v>2036</v>
      </c>
      <c r="B129" s="228" t="s">
        <v>1549</v>
      </c>
      <c r="C129" s="228" t="s">
        <v>1550</v>
      </c>
      <c r="D129" s="228" t="s">
        <v>165</v>
      </c>
      <c r="E129" s="228" t="s">
        <v>3348</v>
      </c>
      <c r="F129" s="228" t="s">
        <v>572</v>
      </c>
      <c r="G129" s="228" t="s">
        <v>3752</v>
      </c>
      <c r="H129" s="228" t="s">
        <v>2373</v>
      </c>
      <c r="I129" s="228"/>
      <c r="J129" s="228"/>
      <c r="K129" s="228" t="s">
        <v>2696</v>
      </c>
      <c r="L129" s="228"/>
      <c r="M129" s="228" t="s">
        <v>166</v>
      </c>
      <c r="N129" s="228" t="s">
        <v>552</v>
      </c>
      <c r="O129" s="314" t="s">
        <v>5558</v>
      </c>
      <c r="P129" s="315"/>
      <c r="Q129" s="228" t="s">
        <v>574</v>
      </c>
      <c r="R129" s="228" t="s">
        <v>583</v>
      </c>
      <c r="S129" s="228" t="s">
        <v>564</v>
      </c>
      <c r="T129" s="228" t="s">
        <v>573</v>
      </c>
      <c r="U129" s="316" t="s">
        <v>1904</v>
      </c>
      <c r="V129" s="228" t="s">
        <v>3014</v>
      </c>
      <c r="W129" s="228" t="s">
        <v>4142</v>
      </c>
      <c r="X129" s="317"/>
      <c r="Y129" s="318"/>
      <c r="Z129" s="318"/>
      <c r="AA129" s="319">
        <f>IF(OR(J129="Fail",ISBLANK(J129)),INDEX('Issue Code Table'!C:C,MATCH(N:N,'Issue Code Table'!A:A,0)),IF(M129="Critical",6,IF(M129="Significant",5,IF(M129="Moderate",3,2))))</f>
        <v>3</v>
      </c>
    </row>
    <row r="130" spans="1:27" ht="82.15" customHeight="1" x14ac:dyDescent="0.25">
      <c r="A130" s="312" t="s">
        <v>2037</v>
      </c>
      <c r="B130" s="228" t="s">
        <v>1529</v>
      </c>
      <c r="C130" s="228" t="s">
        <v>550</v>
      </c>
      <c r="D130" s="228" t="s">
        <v>165</v>
      </c>
      <c r="E130" s="228" t="s">
        <v>3349</v>
      </c>
      <c r="F130" s="228" t="s">
        <v>551</v>
      </c>
      <c r="G130" s="228" t="s">
        <v>3753</v>
      </c>
      <c r="H130" s="228" t="s">
        <v>2374</v>
      </c>
      <c r="I130" s="228"/>
      <c r="J130" s="228"/>
      <c r="K130" s="228" t="s">
        <v>2697</v>
      </c>
      <c r="L130" s="228"/>
      <c r="M130" s="228" t="s">
        <v>166</v>
      </c>
      <c r="N130" s="228" t="s">
        <v>552</v>
      </c>
      <c r="O130" s="314" t="s">
        <v>5558</v>
      </c>
      <c r="P130" s="315"/>
      <c r="Q130" s="228" t="s">
        <v>584</v>
      </c>
      <c r="R130" s="228" t="s">
        <v>585</v>
      </c>
      <c r="S130" s="228" t="s">
        <v>1888</v>
      </c>
      <c r="T130" s="228" t="s">
        <v>215</v>
      </c>
      <c r="U130" s="316" t="s">
        <v>1905</v>
      </c>
      <c r="V130" s="228" t="s">
        <v>3015</v>
      </c>
      <c r="W130" s="228" t="s">
        <v>4143</v>
      </c>
      <c r="X130" s="317"/>
      <c r="Y130" s="318"/>
      <c r="Z130" s="318"/>
      <c r="AA130" s="319">
        <f>IF(OR(J130="Fail",ISBLANK(J130)),INDEX('Issue Code Table'!C:C,MATCH(N:N,'Issue Code Table'!A:A,0)),IF(M130="Critical",6,IF(M130="Significant",5,IF(M130="Moderate",3,2))))</f>
        <v>3</v>
      </c>
    </row>
    <row r="131" spans="1:27" ht="82.15" customHeight="1" x14ac:dyDescent="0.25">
      <c r="A131" s="312" t="s">
        <v>2038</v>
      </c>
      <c r="B131" s="228" t="s">
        <v>1529</v>
      </c>
      <c r="C131" s="228" t="s">
        <v>550</v>
      </c>
      <c r="D131" s="228" t="s">
        <v>165</v>
      </c>
      <c r="E131" s="228" t="s">
        <v>3350</v>
      </c>
      <c r="F131" s="228" t="s">
        <v>555</v>
      </c>
      <c r="G131" s="228" t="s">
        <v>3754</v>
      </c>
      <c r="H131" s="228" t="s">
        <v>2375</v>
      </c>
      <c r="I131" s="228"/>
      <c r="J131" s="228"/>
      <c r="K131" s="228" t="s">
        <v>2698</v>
      </c>
      <c r="L131" s="228"/>
      <c r="M131" s="228" t="s">
        <v>166</v>
      </c>
      <c r="N131" s="228" t="s">
        <v>552</v>
      </c>
      <c r="O131" s="314" t="s">
        <v>5558</v>
      </c>
      <c r="P131" s="315"/>
      <c r="Q131" s="228" t="s">
        <v>584</v>
      </c>
      <c r="R131" s="228" t="s">
        <v>586</v>
      </c>
      <c r="S131" s="228" t="s">
        <v>557</v>
      </c>
      <c r="T131" s="228" t="s">
        <v>215</v>
      </c>
      <c r="U131" s="316" t="s">
        <v>1906</v>
      </c>
      <c r="V131" s="228" t="s">
        <v>3016</v>
      </c>
      <c r="W131" s="228" t="s">
        <v>4144</v>
      </c>
      <c r="X131" s="317"/>
      <c r="Y131" s="318"/>
      <c r="Z131" s="318"/>
      <c r="AA131" s="319">
        <f>IF(OR(J131="Fail",ISBLANK(J131)),INDEX('Issue Code Table'!C:C,MATCH(N:N,'Issue Code Table'!A:A,0)),IF(M131="Critical",6,IF(M131="Significant",5,IF(M131="Moderate",3,2))))</f>
        <v>3</v>
      </c>
    </row>
    <row r="132" spans="1:27" ht="82.15" customHeight="1" x14ac:dyDescent="0.25">
      <c r="A132" s="312" t="s">
        <v>2039</v>
      </c>
      <c r="B132" s="228" t="s">
        <v>1529</v>
      </c>
      <c r="C132" s="228" t="s">
        <v>550</v>
      </c>
      <c r="D132" s="228" t="s">
        <v>165</v>
      </c>
      <c r="E132" s="228" t="s">
        <v>3351</v>
      </c>
      <c r="F132" s="228" t="s">
        <v>588</v>
      </c>
      <c r="G132" s="228" t="s">
        <v>3755</v>
      </c>
      <c r="H132" s="228" t="s">
        <v>2376</v>
      </c>
      <c r="I132" s="228"/>
      <c r="J132" s="228"/>
      <c r="K132" s="228" t="s">
        <v>2699</v>
      </c>
      <c r="L132" s="228"/>
      <c r="M132" s="228" t="s">
        <v>166</v>
      </c>
      <c r="N132" s="228" t="s">
        <v>552</v>
      </c>
      <c r="O132" s="314" t="s">
        <v>5558</v>
      </c>
      <c r="P132" s="315"/>
      <c r="Q132" s="228" t="s">
        <v>584</v>
      </c>
      <c r="R132" s="228" t="s">
        <v>587</v>
      </c>
      <c r="S132" s="228" t="s">
        <v>590</v>
      </c>
      <c r="T132" s="228" t="s">
        <v>561</v>
      </c>
      <c r="U132" s="316" t="s">
        <v>1907</v>
      </c>
      <c r="V132" s="228" t="s">
        <v>3017</v>
      </c>
      <c r="W132" s="228" t="s">
        <v>4145</v>
      </c>
      <c r="X132" s="317"/>
      <c r="Y132" s="318"/>
      <c r="Z132" s="318"/>
      <c r="AA132" s="319">
        <f>IF(OR(J132="Fail",ISBLANK(J132)),INDEX('Issue Code Table'!C:C,MATCH(N:N,'Issue Code Table'!A:A,0)),IF(M132="Critical",6,IF(M132="Significant",5,IF(M132="Moderate",3,2))))</f>
        <v>3</v>
      </c>
    </row>
    <row r="133" spans="1:27" ht="82.15" customHeight="1" x14ac:dyDescent="0.25">
      <c r="A133" s="312" t="s">
        <v>2040</v>
      </c>
      <c r="B133" s="228" t="s">
        <v>1529</v>
      </c>
      <c r="C133" s="228" t="s">
        <v>550</v>
      </c>
      <c r="D133" s="228" t="s">
        <v>165</v>
      </c>
      <c r="E133" s="228" t="s">
        <v>3352</v>
      </c>
      <c r="F133" s="228" t="s">
        <v>591</v>
      </c>
      <c r="G133" s="228" t="s">
        <v>3756</v>
      </c>
      <c r="H133" s="228" t="s">
        <v>2377</v>
      </c>
      <c r="I133" s="228"/>
      <c r="J133" s="228"/>
      <c r="K133" s="228" t="s">
        <v>2700</v>
      </c>
      <c r="L133" s="228"/>
      <c r="M133" s="228" t="s">
        <v>166</v>
      </c>
      <c r="N133" s="228" t="s">
        <v>552</v>
      </c>
      <c r="O133" s="314" t="s">
        <v>5558</v>
      </c>
      <c r="P133" s="315"/>
      <c r="Q133" s="228" t="s">
        <v>584</v>
      </c>
      <c r="R133" s="228" t="s">
        <v>589</v>
      </c>
      <c r="S133" s="228" t="s">
        <v>593</v>
      </c>
      <c r="T133" s="228" t="s">
        <v>594</v>
      </c>
      <c r="U133" s="316" t="s">
        <v>1908</v>
      </c>
      <c r="V133" s="228" t="s">
        <v>3018</v>
      </c>
      <c r="W133" s="228" t="s">
        <v>4146</v>
      </c>
      <c r="X133" s="317"/>
      <c r="Y133" s="318"/>
      <c r="Z133" s="318"/>
      <c r="AA133" s="319">
        <f>IF(OR(J133="Fail",ISBLANK(J133)),INDEX('Issue Code Table'!C:C,MATCH(N:N,'Issue Code Table'!A:A,0)),IF(M133="Critical",6,IF(M133="Significant",5,IF(M133="Moderate",3,2))))</f>
        <v>3</v>
      </c>
    </row>
    <row r="134" spans="1:27" ht="82.15" customHeight="1" x14ac:dyDescent="0.25">
      <c r="A134" s="312" t="s">
        <v>2041</v>
      </c>
      <c r="B134" s="228" t="s">
        <v>1529</v>
      </c>
      <c r="C134" s="228" t="s">
        <v>550</v>
      </c>
      <c r="D134" s="228" t="s">
        <v>165</v>
      </c>
      <c r="E134" s="228" t="s">
        <v>3353</v>
      </c>
      <c r="F134" s="228" t="s">
        <v>595</v>
      </c>
      <c r="G134" s="228" t="s">
        <v>3757</v>
      </c>
      <c r="H134" s="228" t="s">
        <v>2378</v>
      </c>
      <c r="I134" s="228"/>
      <c r="J134" s="228"/>
      <c r="K134" s="228" t="s">
        <v>2701</v>
      </c>
      <c r="L134" s="228"/>
      <c r="M134" s="228" t="s">
        <v>166</v>
      </c>
      <c r="N134" s="228" t="s">
        <v>552</v>
      </c>
      <c r="O134" s="314" t="s">
        <v>5558</v>
      </c>
      <c r="P134" s="315"/>
      <c r="Q134" s="228" t="s">
        <v>584</v>
      </c>
      <c r="R134" s="228" t="s">
        <v>592</v>
      </c>
      <c r="S134" s="228" t="s">
        <v>597</v>
      </c>
      <c r="T134" s="228" t="s">
        <v>598</v>
      </c>
      <c r="U134" s="316" t="s">
        <v>1909</v>
      </c>
      <c r="V134" s="228" t="s">
        <v>3019</v>
      </c>
      <c r="W134" s="228" t="s">
        <v>4147</v>
      </c>
      <c r="X134" s="317"/>
      <c r="Y134" s="318"/>
      <c r="Z134" s="318"/>
      <c r="AA134" s="319">
        <f>IF(OR(J134="Fail",ISBLANK(J134)),INDEX('Issue Code Table'!C:C,MATCH(N:N,'Issue Code Table'!A:A,0)),IF(M134="Critical",6,IF(M134="Significant",5,IF(M134="Moderate",3,2))))</f>
        <v>3</v>
      </c>
    </row>
    <row r="135" spans="1:27" ht="82.15" customHeight="1" x14ac:dyDescent="0.25">
      <c r="A135" s="312" t="s">
        <v>2042</v>
      </c>
      <c r="B135" s="228" t="s">
        <v>1529</v>
      </c>
      <c r="C135" s="228" t="s">
        <v>550</v>
      </c>
      <c r="D135" s="228" t="s">
        <v>165</v>
      </c>
      <c r="E135" s="228" t="s">
        <v>3354</v>
      </c>
      <c r="F135" s="228" t="s">
        <v>599</v>
      </c>
      <c r="G135" s="228" t="s">
        <v>3758</v>
      </c>
      <c r="H135" s="228" t="s">
        <v>2379</v>
      </c>
      <c r="I135" s="228"/>
      <c r="J135" s="228"/>
      <c r="K135" s="228" t="s">
        <v>2702</v>
      </c>
      <c r="L135" s="228"/>
      <c r="M135" s="228" t="s">
        <v>166</v>
      </c>
      <c r="N135" s="228" t="s">
        <v>552</v>
      </c>
      <c r="O135" s="314" t="s">
        <v>5558</v>
      </c>
      <c r="P135" s="315"/>
      <c r="Q135" s="228" t="s">
        <v>584</v>
      </c>
      <c r="R135" s="228" t="s">
        <v>596</v>
      </c>
      <c r="S135" s="228" t="s">
        <v>1893</v>
      </c>
      <c r="T135" s="228" t="s">
        <v>565</v>
      </c>
      <c r="U135" s="316" t="s">
        <v>1910</v>
      </c>
      <c r="V135" s="228" t="s">
        <v>3020</v>
      </c>
      <c r="W135" s="228" t="s">
        <v>4148</v>
      </c>
      <c r="X135" s="317"/>
      <c r="Y135" s="318"/>
      <c r="Z135" s="318"/>
      <c r="AA135" s="319">
        <f>IF(OR(J135="Fail",ISBLANK(J135)),INDEX('Issue Code Table'!C:C,MATCH(N:N,'Issue Code Table'!A:A,0)),IF(M135="Critical",6,IF(M135="Significant",5,IF(M135="Moderate",3,2))))</f>
        <v>3</v>
      </c>
    </row>
    <row r="136" spans="1:27" ht="82.15" customHeight="1" x14ac:dyDescent="0.25">
      <c r="A136" s="312" t="s">
        <v>2043</v>
      </c>
      <c r="B136" s="228" t="s">
        <v>1529</v>
      </c>
      <c r="C136" s="228" t="s">
        <v>550</v>
      </c>
      <c r="D136" s="228" t="s">
        <v>165</v>
      </c>
      <c r="E136" s="228" t="s">
        <v>3355</v>
      </c>
      <c r="F136" s="228" t="s">
        <v>566</v>
      </c>
      <c r="G136" s="228" t="s">
        <v>3759</v>
      </c>
      <c r="H136" s="228" t="s">
        <v>2380</v>
      </c>
      <c r="I136" s="228"/>
      <c r="J136" s="228"/>
      <c r="K136" s="228" t="s">
        <v>2703</v>
      </c>
      <c r="L136" s="228"/>
      <c r="M136" s="228" t="s">
        <v>166</v>
      </c>
      <c r="N136" s="228" t="s">
        <v>552</v>
      </c>
      <c r="O136" s="314" t="s">
        <v>5558</v>
      </c>
      <c r="P136" s="315"/>
      <c r="Q136" s="228" t="s">
        <v>584</v>
      </c>
      <c r="R136" s="228" t="s">
        <v>600</v>
      </c>
      <c r="S136" s="228" t="s">
        <v>564</v>
      </c>
      <c r="T136" s="228" t="s">
        <v>568</v>
      </c>
      <c r="U136" s="316" t="s">
        <v>1911</v>
      </c>
      <c r="V136" s="228" t="s">
        <v>3021</v>
      </c>
      <c r="W136" s="228" t="s">
        <v>4149</v>
      </c>
      <c r="X136" s="317"/>
      <c r="Y136" s="318"/>
      <c r="Z136" s="318"/>
      <c r="AA136" s="319">
        <f>IF(OR(J136="Fail",ISBLANK(J136)),INDEX('Issue Code Table'!C:C,MATCH(N:N,'Issue Code Table'!A:A,0)),IF(M136="Critical",6,IF(M136="Significant",5,IF(M136="Moderate",3,2))))</f>
        <v>3</v>
      </c>
    </row>
    <row r="137" spans="1:27" ht="82.15" customHeight="1" x14ac:dyDescent="0.25">
      <c r="A137" s="312" t="s">
        <v>2044</v>
      </c>
      <c r="B137" s="228" t="s">
        <v>1549</v>
      </c>
      <c r="C137" s="228" t="s">
        <v>1550</v>
      </c>
      <c r="D137" s="228" t="s">
        <v>165</v>
      </c>
      <c r="E137" s="228" t="s">
        <v>3356</v>
      </c>
      <c r="F137" s="228" t="s">
        <v>569</v>
      </c>
      <c r="G137" s="228" t="s">
        <v>3760</v>
      </c>
      <c r="H137" s="228" t="s">
        <v>2381</v>
      </c>
      <c r="I137" s="228"/>
      <c r="J137" s="228"/>
      <c r="K137" s="228" t="s">
        <v>2704</v>
      </c>
      <c r="L137" s="228"/>
      <c r="M137" s="228" t="s">
        <v>166</v>
      </c>
      <c r="N137" s="228" t="s">
        <v>552</v>
      </c>
      <c r="O137" s="314" t="s">
        <v>5558</v>
      </c>
      <c r="P137" s="315"/>
      <c r="Q137" s="228" t="s">
        <v>584</v>
      </c>
      <c r="R137" s="228" t="s">
        <v>601</v>
      </c>
      <c r="S137" s="228" t="s">
        <v>564</v>
      </c>
      <c r="T137" s="228" t="s">
        <v>571</v>
      </c>
      <c r="U137" s="316" t="s">
        <v>1912</v>
      </c>
      <c r="V137" s="228" t="s">
        <v>3022</v>
      </c>
      <c r="W137" s="228" t="s">
        <v>4150</v>
      </c>
      <c r="X137" s="317"/>
      <c r="Y137" s="318"/>
      <c r="Z137" s="318"/>
      <c r="AA137" s="319">
        <f>IF(OR(J137="Fail",ISBLANK(J137)),INDEX('Issue Code Table'!C:C,MATCH(N:N,'Issue Code Table'!A:A,0)),IF(M137="Critical",6,IF(M137="Significant",5,IF(M137="Moderate",3,2))))</f>
        <v>3</v>
      </c>
    </row>
    <row r="138" spans="1:27" ht="82.15" customHeight="1" x14ac:dyDescent="0.25">
      <c r="A138" s="312" t="s">
        <v>2045</v>
      </c>
      <c r="B138" s="228" t="s">
        <v>1549</v>
      </c>
      <c r="C138" s="228" t="s">
        <v>1550</v>
      </c>
      <c r="D138" s="228" t="s">
        <v>165</v>
      </c>
      <c r="E138" s="228" t="s">
        <v>3357</v>
      </c>
      <c r="F138" s="228" t="s">
        <v>572</v>
      </c>
      <c r="G138" s="228" t="s">
        <v>3761</v>
      </c>
      <c r="H138" s="228" t="s">
        <v>2382</v>
      </c>
      <c r="I138" s="228"/>
      <c r="J138" s="228"/>
      <c r="K138" s="228" t="s">
        <v>2705</v>
      </c>
      <c r="L138" s="228"/>
      <c r="M138" s="228" t="s">
        <v>166</v>
      </c>
      <c r="N138" s="228" t="s">
        <v>552</v>
      </c>
      <c r="O138" s="314" t="s">
        <v>5558</v>
      </c>
      <c r="P138" s="315"/>
      <c r="Q138" s="228" t="s">
        <v>584</v>
      </c>
      <c r="R138" s="228" t="s">
        <v>602</v>
      </c>
      <c r="S138" s="228" t="s">
        <v>564</v>
      </c>
      <c r="T138" s="228" t="s">
        <v>573</v>
      </c>
      <c r="U138" s="316" t="s">
        <v>1913</v>
      </c>
      <c r="V138" s="228" t="s">
        <v>3023</v>
      </c>
      <c r="W138" s="228" t="s">
        <v>4151</v>
      </c>
      <c r="X138" s="317"/>
      <c r="Y138" s="318"/>
      <c r="Z138" s="318"/>
      <c r="AA138" s="319">
        <f>IF(OR(J138="Fail",ISBLANK(J138)),INDEX('Issue Code Table'!C:C,MATCH(N:N,'Issue Code Table'!A:A,0)),IF(M138="Critical",6,IF(M138="Significant",5,IF(M138="Moderate",3,2))))</f>
        <v>3</v>
      </c>
    </row>
    <row r="139" spans="1:27" ht="82.15" customHeight="1" x14ac:dyDescent="0.25">
      <c r="A139" s="312" t="s">
        <v>2046</v>
      </c>
      <c r="B139" s="228" t="s">
        <v>1549</v>
      </c>
      <c r="C139" s="228" t="s">
        <v>1550</v>
      </c>
      <c r="D139" s="228" t="s">
        <v>165</v>
      </c>
      <c r="E139" s="228" t="s">
        <v>3358</v>
      </c>
      <c r="F139" s="228" t="s">
        <v>603</v>
      </c>
      <c r="G139" s="228" t="s">
        <v>3762</v>
      </c>
      <c r="H139" s="228" t="s">
        <v>2383</v>
      </c>
      <c r="I139" s="228"/>
      <c r="J139" s="228"/>
      <c r="K139" s="228" t="s">
        <v>2706</v>
      </c>
      <c r="L139" s="228"/>
      <c r="M139" s="228" t="s">
        <v>159</v>
      </c>
      <c r="N139" s="228" t="s">
        <v>604</v>
      </c>
      <c r="O139" s="314" t="s">
        <v>3572</v>
      </c>
      <c r="P139" s="315"/>
      <c r="Q139" s="228" t="s">
        <v>605</v>
      </c>
      <c r="R139" s="228" t="s">
        <v>606</v>
      </c>
      <c r="S139" s="228" t="s">
        <v>607</v>
      </c>
      <c r="T139" s="228" t="s">
        <v>1551</v>
      </c>
      <c r="U139" s="316" t="s">
        <v>1229</v>
      </c>
      <c r="V139" s="228" t="s">
        <v>3024</v>
      </c>
      <c r="W139" s="228" t="s">
        <v>4152</v>
      </c>
      <c r="X139" s="317"/>
      <c r="Y139" s="318"/>
      <c r="Z139" s="318"/>
      <c r="AA139" s="319">
        <f>IF(OR(J139="Fail",ISBLANK(J139)),INDEX('Issue Code Table'!C:C,MATCH(N:N,'Issue Code Table'!A:A,0)),IF(M139="Critical",6,IF(M139="Significant",5,IF(M139="Moderate",3,2))))</f>
        <v>5</v>
      </c>
    </row>
    <row r="140" spans="1:27" ht="82.15" customHeight="1" x14ac:dyDescent="0.25">
      <c r="A140" s="312" t="s">
        <v>2047</v>
      </c>
      <c r="B140" s="228" t="s">
        <v>1549</v>
      </c>
      <c r="C140" s="228" t="s">
        <v>1550</v>
      </c>
      <c r="D140" s="228" t="s">
        <v>165</v>
      </c>
      <c r="E140" s="228" t="s">
        <v>3359</v>
      </c>
      <c r="F140" s="228" t="s">
        <v>1477</v>
      </c>
      <c r="G140" s="228" t="s">
        <v>3763</v>
      </c>
      <c r="H140" s="228" t="s">
        <v>2384</v>
      </c>
      <c r="I140" s="228"/>
      <c r="J140" s="228"/>
      <c r="K140" s="228" t="s">
        <v>2707</v>
      </c>
      <c r="L140" s="228"/>
      <c r="M140" s="228" t="s">
        <v>166</v>
      </c>
      <c r="N140" s="228" t="s">
        <v>608</v>
      </c>
      <c r="O140" s="314" t="s">
        <v>3576</v>
      </c>
      <c r="P140" s="315"/>
      <c r="Q140" s="228" t="s">
        <v>609</v>
      </c>
      <c r="R140" s="228" t="s">
        <v>610</v>
      </c>
      <c r="S140" s="228" t="s">
        <v>611</v>
      </c>
      <c r="T140" s="228" t="s">
        <v>1551</v>
      </c>
      <c r="U140" s="316" t="s">
        <v>1230</v>
      </c>
      <c r="V140" s="228" t="s">
        <v>3025</v>
      </c>
      <c r="W140" s="228" t="s">
        <v>4153</v>
      </c>
      <c r="X140" s="317"/>
      <c r="Y140" s="318"/>
      <c r="Z140" s="318"/>
      <c r="AA140" s="319">
        <f>IF(OR(J140="Fail",ISBLANK(J140)),INDEX('Issue Code Table'!C:C,MATCH(N:N,'Issue Code Table'!A:A,0)),IF(M140="Critical",6,IF(M140="Significant",5,IF(M140="Moderate",3,2))))</f>
        <v>4</v>
      </c>
    </row>
    <row r="141" spans="1:27" ht="82.15" customHeight="1" x14ac:dyDescent="0.25">
      <c r="A141" s="312" t="s">
        <v>2048</v>
      </c>
      <c r="B141" s="228" t="s">
        <v>1549</v>
      </c>
      <c r="C141" s="228" t="s">
        <v>1550</v>
      </c>
      <c r="D141" s="228" t="s">
        <v>165</v>
      </c>
      <c r="E141" s="228" t="s">
        <v>3360</v>
      </c>
      <c r="F141" s="228" t="s">
        <v>612</v>
      </c>
      <c r="G141" s="228" t="s">
        <v>3764</v>
      </c>
      <c r="H141" s="228" t="s">
        <v>2385</v>
      </c>
      <c r="I141" s="228"/>
      <c r="J141" s="228"/>
      <c r="K141" s="228" t="s">
        <v>2385</v>
      </c>
      <c r="L141" s="228"/>
      <c r="M141" s="228" t="s">
        <v>166</v>
      </c>
      <c r="N141" s="228" t="s">
        <v>608</v>
      </c>
      <c r="O141" s="314" t="s">
        <v>3576</v>
      </c>
      <c r="P141" s="315"/>
      <c r="Q141" s="228" t="s">
        <v>609</v>
      </c>
      <c r="R141" s="228" t="s">
        <v>613</v>
      </c>
      <c r="S141" s="228" t="s">
        <v>607</v>
      </c>
      <c r="T141" s="228" t="s">
        <v>1551</v>
      </c>
      <c r="U141" s="316" t="s">
        <v>1231</v>
      </c>
      <c r="V141" s="228" t="s">
        <v>3026</v>
      </c>
      <c r="W141" s="228" t="s">
        <v>4154</v>
      </c>
      <c r="X141" s="317"/>
      <c r="Y141" s="318"/>
      <c r="Z141" s="318"/>
      <c r="AA141" s="319">
        <f>IF(OR(J141="Fail",ISBLANK(J141)),INDEX('Issue Code Table'!C:C,MATCH(N:N,'Issue Code Table'!A:A,0)),IF(M141="Critical",6,IF(M141="Significant",5,IF(M141="Moderate",3,2))))</f>
        <v>4</v>
      </c>
    </row>
    <row r="142" spans="1:27" ht="82.15" customHeight="1" x14ac:dyDescent="0.25">
      <c r="A142" s="312" t="s">
        <v>2049</v>
      </c>
      <c r="B142" s="228" t="s">
        <v>1549</v>
      </c>
      <c r="C142" s="228" t="s">
        <v>1550</v>
      </c>
      <c r="D142" s="228" t="s">
        <v>165</v>
      </c>
      <c r="E142" s="228" t="s">
        <v>3361</v>
      </c>
      <c r="F142" s="228" t="s">
        <v>614</v>
      </c>
      <c r="G142" s="228" t="s">
        <v>3765</v>
      </c>
      <c r="H142" s="228" t="s">
        <v>2386</v>
      </c>
      <c r="I142" s="228"/>
      <c r="J142" s="228"/>
      <c r="K142" s="228" t="s">
        <v>2708</v>
      </c>
      <c r="L142" s="228"/>
      <c r="M142" s="228" t="s">
        <v>166</v>
      </c>
      <c r="N142" s="228" t="s">
        <v>608</v>
      </c>
      <c r="O142" s="314" t="s">
        <v>3576</v>
      </c>
      <c r="P142" s="315"/>
      <c r="Q142" s="228" t="s">
        <v>609</v>
      </c>
      <c r="R142" s="228" t="s">
        <v>615</v>
      </c>
      <c r="S142" s="228" t="s">
        <v>607</v>
      </c>
      <c r="T142" s="228" t="s">
        <v>1551</v>
      </c>
      <c r="U142" s="316" t="s">
        <v>1232</v>
      </c>
      <c r="V142" s="228" t="s">
        <v>3027</v>
      </c>
      <c r="W142" s="228" t="s">
        <v>4155</v>
      </c>
      <c r="X142" s="317"/>
      <c r="Y142" s="318"/>
      <c r="Z142" s="318"/>
      <c r="AA142" s="319">
        <f>IF(OR(J142="Fail",ISBLANK(J142)),INDEX('Issue Code Table'!C:C,MATCH(N:N,'Issue Code Table'!A:A,0)),IF(M142="Critical",6,IF(M142="Significant",5,IF(M142="Moderate",3,2))))</f>
        <v>4</v>
      </c>
    </row>
    <row r="143" spans="1:27" ht="82.15" customHeight="1" x14ac:dyDescent="0.25">
      <c r="A143" s="312" t="s">
        <v>2050</v>
      </c>
      <c r="B143" s="228" t="s">
        <v>1549</v>
      </c>
      <c r="C143" s="228" t="s">
        <v>1550</v>
      </c>
      <c r="D143" s="228" t="s">
        <v>165</v>
      </c>
      <c r="E143" s="228" t="s">
        <v>3362</v>
      </c>
      <c r="F143" s="228" t="s">
        <v>616</v>
      </c>
      <c r="G143" s="228" t="s">
        <v>3766</v>
      </c>
      <c r="H143" s="228" t="s">
        <v>2387</v>
      </c>
      <c r="I143" s="228"/>
      <c r="J143" s="228"/>
      <c r="K143" s="228" t="s">
        <v>2387</v>
      </c>
      <c r="L143" s="228"/>
      <c r="M143" s="228" t="s">
        <v>159</v>
      </c>
      <c r="N143" s="228" t="s">
        <v>349</v>
      </c>
      <c r="O143" s="314" t="s">
        <v>3577</v>
      </c>
      <c r="P143" s="315"/>
      <c r="Q143" s="228" t="s">
        <v>617</v>
      </c>
      <c r="R143" s="228" t="s">
        <v>618</v>
      </c>
      <c r="S143" s="228" t="s">
        <v>619</v>
      </c>
      <c r="T143" s="228" t="s">
        <v>1551</v>
      </c>
      <c r="U143" s="316" t="s">
        <v>1233</v>
      </c>
      <c r="V143" s="228" t="s">
        <v>3028</v>
      </c>
      <c r="W143" s="228" t="s">
        <v>4156</v>
      </c>
      <c r="X143" s="317"/>
      <c r="Y143" s="318"/>
      <c r="Z143" s="318"/>
      <c r="AA143" s="319">
        <f>IF(OR(J143="Fail",ISBLANK(J143)),INDEX('Issue Code Table'!C:C,MATCH(N:N,'Issue Code Table'!A:A,0)),IF(M143="Critical",6,IF(M143="Significant",5,IF(M143="Moderate",3,2))))</f>
        <v>5</v>
      </c>
    </row>
    <row r="144" spans="1:27" ht="82.15" customHeight="1" x14ac:dyDescent="0.25">
      <c r="A144" s="312" t="s">
        <v>2051</v>
      </c>
      <c r="B144" s="228" t="s">
        <v>1549</v>
      </c>
      <c r="C144" s="228" t="s">
        <v>1550</v>
      </c>
      <c r="D144" s="228" t="s">
        <v>165</v>
      </c>
      <c r="E144" s="228" t="s">
        <v>3363</v>
      </c>
      <c r="F144" s="228" t="s">
        <v>620</v>
      </c>
      <c r="G144" s="228" t="s">
        <v>3767</v>
      </c>
      <c r="H144" s="228" t="s">
        <v>2388</v>
      </c>
      <c r="I144" s="228"/>
      <c r="J144" s="228"/>
      <c r="K144" s="228" t="s">
        <v>2388</v>
      </c>
      <c r="L144" s="228"/>
      <c r="M144" s="228" t="s">
        <v>159</v>
      </c>
      <c r="N144" s="228" t="s">
        <v>349</v>
      </c>
      <c r="O144" s="314" t="s">
        <v>3577</v>
      </c>
      <c r="P144" s="315"/>
      <c r="Q144" s="228" t="s">
        <v>617</v>
      </c>
      <c r="R144" s="228" t="s">
        <v>621</v>
      </c>
      <c r="S144" s="228" t="s">
        <v>607</v>
      </c>
      <c r="T144" s="228" t="s">
        <v>1551</v>
      </c>
      <c r="U144" s="316" t="s">
        <v>1234</v>
      </c>
      <c r="V144" s="228" t="s">
        <v>3029</v>
      </c>
      <c r="W144" s="228" t="s">
        <v>4157</v>
      </c>
      <c r="X144" s="317"/>
      <c r="Y144" s="318"/>
      <c r="Z144" s="318"/>
      <c r="AA144" s="319">
        <f>IF(OR(J144="Fail",ISBLANK(J144)),INDEX('Issue Code Table'!C:C,MATCH(N:N,'Issue Code Table'!A:A,0)),IF(M144="Critical",6,IF(M144="Significant",5,IF(M144="Moderate",3,2))))</f>
        <v>5</v>
      </c>
    </row>
    <row r="145" spans="1:27" ht="82.15" customHeight="1" x14ac:dyDescent="0.25">
      <c r="A145" s="312" t="s">
        <v>2052</v>
      </c>
      <c r="B145" s="228" t="s">
        <v>1549</v>
      </c>
      <c r="C145" s="228" t="s">
        <v>1550</v>
      </c>
      <c r="D145" s="228" t="s">
        <v>165</v>
      </c>
      <c r="E145" s="228" t="s">
        <v>3364</v>
      </c>
      <c r="F145" s="228" t="s">
        <v>622</v>
      </c>
      <c r="G145" s="228" t="s">
        <v>3768</v>
      </c>
      <c r="H145" s="228" t="s">
        <v>2389</v>
      </c>
      <c r="I145" s="228"/>
      <c r="J145" s="228"/>
      <c r="K145" s="228" t="s">
        <v>2389</v>
      </c>
      <c r="L145" s="228"/>
      <c r="M145" s="228" t="s">
        <v>159</v>
      </c>
      <c r="N145" s="228" t="s">
        <v>349</v>
      </c>
      <c r="O145" s="314" t="s">
        <v>3577</v>
      </c>
      <c r="P145" s="315"/>
      <c r="Q145" s="228" t="s">
        <v>623</v>
      </c>
      <c r="R145" s="228" t="s">
        <v>624</v>
      </c>
      <c r="S145" s="228" t="s">
        <v>607</v>
      </c>
      <c r="T145" s="228" t="s">
        <v>1551</v>
      </c>
      <c r="U145" s="316" t="s">
        <v>1235</v>
      </c>
      <c r="V145" s="228" t="s">
        <v>3030</v>
      </c>
      <c r="W145" s="228" t="s">
        <v>4158</v>
      </c>
      <c r="X145" s="317"/>
      <c r="Y145" s="318"/>
      <c r="Z145" s="318"/>
      <c r="AA145" s="319">
        <f>IF(OR(J145="Fail",ISBLANK(J145)),INDEX('Issue Code Table'!C:C,MATCH(N:N,'Issue Code Table'!A:A,0)),IF(M145="Critical",6,IF(M145="Significant",5,IF(M145="Moderate",3,2))))</f>
        <v>5</v>
      </c>
    </row>
    <row r="146" spans="1:27" ht="82.15" customHeight="1" x14ac:dyDescent="0.25">
      <c r="A146" s="312" t="s">
        <v>2053</v>
      </c>
      <c r="B146" s="228" t="s">
        <v>1549</v>
      </c>
      <c r="C146" s="228" t="s">
        <v>1550</v>
      </c>
      <c r="D146" s="228" t="s">
        <v>165</v>
      </c>
      <c r="E146" s="228" t="s">
        <v>3365</v>
      </c>
      <c r="F146" s="228" t="s">
        <v>625</v>
      </c>
      <c r="G146" s="228" t="s">
        <v>3769</v>
      </c>
      <c r="H146" s="228" t="s">
        <v>2390</v>
      </c>
      <c r="I146" s="228"/>
      <c r="J146" s="228"/>
      <c r="K146" s="228" t="s">
        <v>2390</v>
      </c>
      <c r="L146" s="228"/>
      <c r="M146" s="228" t="s">
        <v>159</v>
      </c>
      <c r="N146" s="228" t="s">
        <v>349</v>
      </c>
      <c r="O146" s="314" t="s">
        <v>3577</v>
      </c>
      <c r="P146" s="315"/>
      <c r="Q146" s="228" t="s">
        <v>623</v>
      </c>
      <c r="R146" s="228" t="s">
        <v>626</v>
      </c>
      <c r="S146" s="228" t="s">
        <v>607</v>
      </c>
      <c r="T146" s="228" t="s">
        <v>1551</v>
      </c>
      <c r="U146" s="316" t="s">
        <v>1236</v>
      </c>
      <c r="V146" s="228" t="s">
        <v>3031</v>
      </c>
      <c r="W146" s="228" t="s">
        <v>4159</v>
      </c>
      <c r="X146" s="317"/>
      <c r="Y146" s="318"/>
      <c r="Z146" s="318"/>
      <c r="AA146" s="319">
        <f>IF(OR(J146="Fail",ISBLANK(J146)),INDEX('Issue Code Table'!C:C,MATCH(N:N,'Issue Code Table'!A:A,0)),IF(M146="Critical",6,IF(M146="Significant",5,IF(M146="Moderate",3,2))))</f>
        <v>5</v>
      </c>
    </row>
    <row r="147" spans="1:27" ht="82.15" customHeight="1" x14ac:dyDescent="0.25">
      <c r="A147" s="312" t="s">
        <v>2054</v>
      </c>
      <c r="B147" s="228" t="s">
        <v>1549</v>
      </c>
      <c r="C147" s="228" t="s">
        <v>1550</v>
      </c>
      <c r="D147" s="228" t="s">
        <v>165</v>
      </c>
      <c r="E147" s="228" t="s">
        <v>3366</v>
      </c>
      <c r="F147" s="228" t="s">
        <v>627</v>
      </c>
      <c r="G147" s="228" t="s">
        <v>3770</v>
      </c>
      <c r="H147" s="228" t="s">
        <v>2391</v>
      </c>
      <c r="I147" s="228"/>
      <c r="J147" s="228"/>
      <c r="K147" s="228" t="s">
        <v>2391</v>
      </c>
      <c r="L147" s="228"/>
      <c r="M147" s="228" t="s">
        <v>159</v>
      </c>
      <c r="N147" s="228" t="s">
        <v>349</v>
      </c>
      <c r="O147" s="314" t="s">
        <v>3577</v>
      </c>
      <c r="P147" s="315"/>
      <c r="Q147" s="228" t="s">
        <v>623</v>
      </c>
      <c r="R147" s="228" t="s">
        <v>628</v>
      </c>
      <c r="S147" s="228" t="s">
        <v>607</v>
      </c>
      <c r="T147" s="228" t="s">
        <v>1551</v>
      </c>
      <c r="U147" s="316" t="s">
        <v>1237</v>
      </c>
      <c r="V147" s="228" t="s">
        <v>3032</v>
      </c>
      <c r="W147" s="228" t="s">
        <v>4160</v>
      </c>
      <c r="X147" s="317"/>
      <c r="Y147" s="318"/>
      <c r="Z147" s="318"/>
      <c r="AA147" s="319">
        <f>IF(OR(J147="Fail",ISBLANK(J147)),INDEX('Issue Code Table'!C:C,MATCH(N:N,'Issue Code Table'!A:A,0)),IF(M147="Critical",6,IF(M147="Significant",5,IF(M147="Moderate",3,2))))</f>
        <v>5</v>
      </c>
    </row>
    <row r="148" spans="1:27" ht="82.15" customHeight="1" x14ac:dyDescent="0.25">
      <c r="A148" s="312" t="s">
        <v>2055</v>
      </c>
      <c r="B148" s="228" t="s">
        <v>1549</v>
      </c>
      <c r="C148" s="228" t="s">
        <v>1550</v>
      </c>
      <c r="D148" s="228" t="s">
        <v>165</v>
      </c>
      <c r="E148" s="228" t="s">
        <v>3367</v>
      </c>
      <c r="F148" s="228" t="s">
        <v>629</v>
      </c>
      <c r="G148" s="228" t="s">
        <v>3771</v>
      </c>
      <c r="H148" s="228" t="s">
        <v>2392</v>
      </c>
      <c r="I148" s="228"/>
      <c r="J148" s="228"/>
      <c r="K148" s="228" t="s">
        <v>2709</v>
      </c>
      <c r="L148" s="228"/>
      <c r="M148" s="228" t="s">
        <v>159</v>
      </c>
      <c r="N148" s="228" t="s">
        <v>604</v>
      </c>
      <c r="O148" s="314" t="s">
        <v>3572</v>
      </c>
      <c r="P148" s="315"/>
      <c r="Q148" s="228" t="s">
        <v>623</v>
      </c>
      <c r="R148" s="228" t="s">
        <v>630</v>
      </c>
      <c r="S148" s="228" t="s">
        <v>607</v>
      </c>
      <c r="T148" s="228" t="s">
        <v>1551</v>
      </c>
      <c r="U148" s="316" t="s">
        <v>1238</v>
      </c>
      <c r="V148" s="228" t="s">
        <v>3033</v>
      </c>
      <c r="W148" s="228" t="s">
        <v>4161</v>
      </c>
      <c r="X148" s="317"/>
      <c r="Y148" s="318"/>
      <c r="Z148" s="318"/>
      <c r="AA148" s="319">
        <f>IF(OR(J148="Fail",ISBLANK(J148)),INDEX('Issue Code Table'!C:C,MATCH(N:N,'Issue Code Table'!A:A,0)),IF(M148="Critical",6,IF(M148="Significant",5,IF(M148="Moderate",3,2))))</f>
        <v>5</v>
      </c>
    </row>
    <row r="149" spans="1:27" ht="82.15" customHeight="1" x14ac:dyDescent="0.25">
      <c r="A149" s="312" t="s">
        <v>2056</v>
      </c>
      <c r="B149" s="228" t="s">
        <v>1549</v>
      </c>
      <c r="C149" s="228" t="s">
        <v>1550</v>
      </c>
      <c r="D149" s="228" t="s">
        <v>165</v>
      </c>
      <c r="E149" s="228" t="s">
        <v>3368</v>
      </c>
      <c r="F149" s="228" t="s">
        <v>631</v>
      </c>
      <c r="G149" s="228" t="s">
        <v>3772</v>
      </c>
      <c r="H149" s="228" t="s">
        <v>2393</v>
      </c>
      <c r="I149" s="228"/>
      <c r="J149" s="228"/>
      <c r="K149" s="228" t="s">
        <v>2710</v>
      </c>
      <c r="L149" s="228"/>
      <c r="M149" s="228" t="s">
        <v>159</v>
      </c>
      <c r="N149" s="228" t="s">
        <v>604</v>
      </c>
      <c r="O149" s="314" t="s">
        <v>3572</v>
      </c>
      <c r="P149" s="315"/>
      <c r="Q149" s="228" t="s">
        <v>623</v>
      </c>
      <c r="R149" s="228" t="s">
        <v>632</v>
      </c>
      <c r="S149" s="228" t="s">
        <v>607</v>
      </c>
      <c r="T149" s="228" t="s">
        <v>1551</v>
      </c>
      <c r="U149" s="316" t="s">
        <v>1239</v>
      </c>
      <c r="V149" s="228" t="s">
        <v>3034</v>
      </c>
      <c r="W149" s="228" t="s">
        <v>4162</v>
      </c>
      <c r="X149" s="317"/>
      <c r="Y149" s="318"/>
      <c r="Z149" s="318"/>
      <c r="AA149" s="319">
        <f>IF(OR(J149="Fail",ISBLANK(J149)),INDEX('Issue Code Table'!C:C,MATCH(N:N,'Issue Code Table'!A:A,0)),IF(M149="Critical",6,IF(M149="Significant",5,IF(M149="Moderate",3,2))))</f>
        <v>5</v>
      </c>
    </row>
    <row r="150" spans="1:27" ht="82.15" customHeight="1" x14ac:dyDescent="0.25">
      <c r="A150" s="312" t="s">
        <v>2057</v>
      </c>
      <c r="B150" s="228" t="s">
        <v>1549</v>
      </c>
      <c r="C150" s="228" t="s">
        <v>1550</v>
      </c>
      <c r="D150" s="228" t="s">
        <v>165</v>
      </c>
      <c r="E150" s="228" t="s">
        <v>3369</v>
      </c>
      <c r="F150" s="228" t="s">
        <v>1552</v>
      </c>
      <c r="G150" s="228" t="s">
        <v>3773</v>
      </c>
      <c r="H150" s="228" t="s">
        <v>2394</v>
      </c>
      <c r="I150" s="228"/>
      <c r="J150" s="228"/>
      <c r="K150" s="228" t="s">
        <v>2394</v>
      </c>
      <c r="L150" s="228"/>
      <c r="M150" s="228" t="s">
        <v>159</v>
      </c>
      <c r="N150" s="228" t="s">
        <v>604</v>
      </c>
      <c r="O150" s="314" t="s">
        <v>3572</v>
      </c>
      <c r="P150" s="315"/>
      <c r="Q150" s="228" t="s">
        <v>623</v>
      </c>
      <c r="R150" s="228" t="s">
        <v>633</v>
      </c>
      <c r="S150" s="228" t="s">
        <v>607</v>
      </c>
      <c r="T150" s="228" t="s">
        <v>1551</v>
      </c>
      <c r="U150" s="316" t="s">
        <v>1240</v>
      </c>
      <c r="V150" s="228" t="s">
        <v>3035</v>
      </c>
      <c r="W150" s="228" t="s">
        <v>4163</v>
      </c>
      <c r="X150" s="317"/>
      <c r="Y150" s="318"/>
      <c r="Z150" s="318"/>
      <c r="AA150" s="319">
        <f>IF(OR(J150="Fail",ISBLANK(J150)),INDEX('Issue Code Table'!C:C,MATCH(N:N,'Issue Code Table'!A:A,0)),IF(M150="Critical",6,IF(M150="Significant",5,IF(M150="Moderate",3,2))))</f>
        <v>5</v>
      </c>
    </row>
    <row r="151" spans="1:27" ht="82.15" customHeight="1" x14ac:dyDescent="0.25">
      <c r="A151" s="312" t="s">
        <v>2058</v>
      </c>
      <c r="B151" s="228" t="s">
        <v>1549</v>
      </c>
      <c r="C151" s="228" t="s">
        <v>1550</v>
      </c>
      <c r="D151" s="228" t="s">
        <v>165</v>
      </c>
      <c r="E151" s="228" t="s">
        <v>3370</v>
      </c>
      <c r="F151" s="228" t="s">
        <v>634</v>
      </c>
      <c r="G151" s="228" t="s">
        <v>3774</v>
      </c>
      <c r="H151" s="228" t="s">
        <v>2395</v>
      </c>
      <c r="I151" s="228"/>
      <c r="J151" s="228"/>
      <c r="K151" s="228" t="s">
        <v>2395</v>
      </c>
      <c r="L151" s="228"/>
      <c r="M151" s="228" t="s">
        <v>159</v>
      </c>
      <c r="N151" s="228" t="s">
        <v>349</v>
      </c>
      <c r="O151" s="314" t="s">
        <v>3577</v>
      </c>
      <c r="P151" s="315"/>
      <c r="Q151" s="228" t="s">
        <v>635</v>
      </c>
      <c r="R151" s="228" t="s">
        <v>636</v>
      </c>
      <c r="S151" s="228" t="s">
        <v>637</v>
      </c>
      <c r="T151" s="228" t="s">
        <v>1551</v>
      </c>
      <c r="U151" s="316" t="s">
        <v>1241</v>
      </c>
      <c r="V151" s="228" t="s">
        <v>3036</v>
      </c>
      <c r="W151" s="228" t="s">
        <v>4164</v>
      </c>
      <c r="X151" s="317"/>
      <c r="Y151" s="318"/>
      <c r="Z151" s="318"/>
      <c r="AA151" s="319">
        <f>IF(OR(J151="Fail",ISBLANK(J151)),INDEX('Issue Code Table'!C:C,MATCH(N:N,'Issue Code Table'!A:A,0)),IF(M151="Critical",6,IF(M151="Significant",5,IF(M151="Moderate",3,2))))</f>
        <v>5</v>
      </c>
    </row>
    <row r="152" spans="1:27" ht="82.15" customHeight="1" x14ac:dyDescent="0.25">
      <c r="A152" s="312" t="s">
        <v>2059</v>
      </c>
      <c r="B152" s="228" t="s">
        <v>1549</v>
      </c>
      <c r="C152" s="228" t="s">
        <v>1550</v>
      </c>
      <c r="D152" s="228" t="s">
        <v>165</v>
      </c>
      <c r="E152" s="228" t="s">
        <v>3371</v>
      </c>
      <c r="F152" s="228" t="s">
        <v>638</v>
      </c>
      <c r="G152" s="228" t="s">
        <v>3775</v>
      </c>
      <c r="H152" s="228" t="s">
        <v>2396</v>
      </c>
      <c r="I152" s="228"/>
      <c r="J152" s="228"/>
      <c r="K152" s="228" t="s">
        <v>2711</v>
      </c>
      <c r="L152" s="228"/>
      <c r="M152" s="228" t="s">
        <v>159</v>
      </c>
      <c r="N152" s="228" t="s">
        <v>349</v>
      </c>
      <c r="O152" s="314" t="s">
        <v>3577</v>
      </c>
      <c r="P152" s="315"/>
      <c r="Q152" s="228" t="s">
        <v>635</v>
      </c>
      <c r="R152" s="228" t="s">
        <v>639</v>
      </c>
      <c r="S152" s="228" t="s">
        <v>640</v>
      </c>
      <c r="T152" s="228" t="s">
        <v>1551</v>
      </c>
      <c r="U152" s="316" t="s">
        <v>1242</v>
      </c>
      <c r="V152" s="228" t="s">
        <v>3037</v>
      </c>
      <c r="W152" s="228" t="s">
        <v>4165</v>
      </c>
      <c r="X152" s="317"/>
      <c r="Y152" s="318"/>
      <c r="Z152" s="318"/>
      <c r="AA152" s="319">
        <f>IF(OR(J152="Fail",ISBLANK(J152)),INDEX('Issue Code Table'!C:C,MATCH(N:N,'Issue Code Table'!A:A,0)),IF(M152="Critical",6,IF(M152="Significant",5,IF(M152="Moderate",3,2))))</f>
        <v>5</v>
      </c>
    </row>
    <row r="153" spans="1:27" ht="82.15" customHeight="1" x14ac:dyDescent="0.25">
      <c r="A153" s="312" t="s">
        <v>2060</v>
      </c>
      <c r="B153" s="228" t="s">
        <v>1549</v>
      </c>
      <c r="C153" s="228" t="s">
        <v>1550</v>
      </c>
      <c r="D153" s="228" t="s">
        <v>165</v>
      </c>
      <c r="E153" s="228" t="s">
        <v>3372</v>
      </c>
      <c r="F153" s="228" t="s">
        <v>641</v>
      </c>
      <c r="G153" s="228" t="s">
        <v>3776</v>
      </c>
      <c r="H153" s="228" t="s">
        <v>2397</v>
      </c>
      <c r="I153" s="228"/>
      <c r="J153" s="228"/>
      <c r="K153" s="228" t="s">
        <v>2712</v>
      </c>
      <c r="L153" s="228"/>
      <c r="M153" s="228" t="s">
        <v>159</v>
      </c>
      <c r="N153" s="228" t="s">
        <v>349</v>
      </c>
      <c r="O153" s="314" t="s">
        <v>3577</v>
      </c>
      <c r="P153" s="315"/>
      <c r="Q153" s="228" t="s">
        <v>635</v>
      </c>
      <c r="R153" s="228" t="s">
        <v>642</v>
      </c>
      <c r="S153" s="228" t="s">
        <v>643</v>
      </c>
      <c r="T153" s="228" t="s">
        <v>1551</v>
      </c>
      <c r="U153" s="316" t="s">
        <v>1243</v>
      </c>
      <c r="V153" s="228" t="s">
        <v>3038</v>
      </c>
      <c r="W153" s="228" t="s">
        <v>4166</v>
      </c>
      <c r="X153" s="317"/>
      <c r="Y153" s="318"/>
      <c r="Z153" s="318"/>
      <c r="AA153" s="319">
        <f>IF(OR(J153="Fail",ISBLANK(J153)),INDEX('Issue Code Table'!C:C,MATCH(N:N,'Issue Code Table'!A:A,0)),IF(M153="Critical",6,IF(M153="Significant",5,IF(M153="Moderate",3,2))))</f>
        <v>5</v>
      </c>
    </row>
    <row r="154" spans="1:27" ht="82.15" customHeight="1" x14ac:dyDescent="0.25">
      <c r="A154" s="312" t="s">
        <v>2061</v>
      </c>
      <c r="B154" s="228" t="s">
        <v>1549</v>
      </c>
      <c r="C154" s="228" t="s">
        <v>1550</v>
      </c>
      <c r="D154" s="228" t="s">
        <v>165</v>
      </c>
      <c r="E154" s="228" t="s">
        <v>3373</v>
      </c>
      <c r="F154" s="228" t="s">
        <v>644</v>
      </c>
      <c r="G154" s="228" t="s">
        <v>3777</v>
      </c>
      <c r="H154" s="228" t="s">
        <v>2398</v>
      </c>
      <c r="I154" s="228"/>
      <c r="J154" s="228"/>
      <c r="K154" s="228" t="s">
        <v>2713</v>
      </c>
      <c r="L154" s="228"/>
      <c r="M154" s="228" t="s">
        <v>159</v>
      </c>
      <c r="N154" s="228" t="s">
        <v>349</v>
      </c>
      <c r="O154" s="314" t="s">
        <v>3577</v>
      </c>
      <c r="P154" s="315"/>
      <c r="Q154" s="228" t="s">
        <v>635</v>
      </c>
      <c r="R154" s="228" t="s">
        <v>645</v>
      </c>
      <c r="S154" s="228" t="s">
        <v>646</v>
      </c>
      <c r="T154" s="228" t="s">
        <v>1551</v>
      </c>
      <c r="U154" s="316" t="s">
        <v>1244</v>
      </c>
      <c r="V154" s="228" t="s">
        <v>3039</v>
      </c>
      <c r="W154" s="228" t="s">
        <v>4167</v>
      </c>
      <c r="X154" s="317"/>
      <c r="Y154" s="318"/>
      <c r="Z154" s="318"/>
      <c r="AA154" s="319">
        <f>IF(OR(J154="Fail",ISBLANK(J154)),INDEX('Issue Code Table'!C:C,MATCH(N:N,'Issue Code Table'!A:A,0)),IF(M154="Critical",6,IF(M154="Significant",5,IF(M154="Moderate",3,2))))</f>
        <v>5</v>
      </c>
    </row>
    <row r="155" spans="1:27" ht="82.15" customHeight="1" x14ac:dyDescent="0.25">
      <c r="A155" s="312" t="s">
        <v>2062</v>
      </c>
      <c r="B155" s="228" t="s">
        <v>1549</v>
      </c>
      <c r="C155" s="228" t="s">
        <v>1550</v>
      </c>
      <c r="D155" s="228" t="s">
        <v>165</v>
      </c>
      <c r="E155" s="228" t="s">
        <v>3374</v>
      </c>
      <c r="F155" s="228" t="s">
        <v>4457</v>
      </c>
      <c r="G155" s="228" t="s">
        <v>3778</v>
      </c>
      <c r="H155" s="228" t="s">
        <v>2399</v>
      </c>
      <c r="I155" s="228"/>
      <c r="J155" s="228"/>
      <c r="K155" s="228" t="s">
        <v>2399</v>
      </c>
      <c r="L155" s="228"/>
      <c r="M155" s="228" t="s">
        <v>159</v>
      </c>
      <c r="N155" s="228" t="s">
        <v>349</v>
      </c>
      <c r="O155" s="314" t="s">
        <v>3577</v>
      </c>
      <c r="P155" s="315"/>
      <c r="Q155" s="228" t="s">
        <v>647</v>
      </c>
      <c r="R155" s="228" t="s">
        <v>648</v>
      </c>
      <c r="S155" s="228" t="s">
        <v>607</v>
      </c>
      <c r="T155" s="228" t="s">
        <v>1551</v>
      </c>
      <c r="U155" s="316" t="s">
        <v>1553</v>
      </c>
      <c r="V155" s="228" t="s">
        <v>3040</v>
      </c>
      <c r="W155" s="228" t="s">
        <v>4168</v>
      </c>
      <c r="X155" s="317"/>
      <c r="Y155" s="318"/>
      <c r="Z155" s="318"/>
      <c r="AA155" s="319">
        <f>IF(OR(J155="Fail",ISBLANK(J155)),INDEX('Issue Code Table'!C:C,MATCH(N:N,'Issue Code Table'!A:A,0)),IF(M155="Critical",6,IF(M155="Significant",5,IF(M155="Moderate",3,2))))</f>
        <v>5</v>
      </c>
    </row>
    <row r="156" spans="1:27" ht="82.15" customHeight="1" x14ac:dyDescent="0.25">
      <c r="A156" s="312" t="s">
        <v>2063</v>
      </c>
      <c r="B156" s="228" t="s">
        <v>1549</v>
      </c>
      <c r="C156" s="228" t="s">
        <v>1550</v>
      </c>
      <c r="D156" s="228" t="s">
        <v>165</v>
      </c>
      <c r="E156" s="228" t="s">
        <v>3375</v>
      </c>
      <c r="F156" s="228" t="s">
        <v>649</v>
      </c>
      <c r="G156" s="228" t="s">
        <v>3779</v>
      </c>
      <c r="H156" s="228" t="s">
        <v>2400</v>
      </c>
      <c r="I156" s="228"/>
      <c r="J156" s="228"/>
      <c r="K156" s="228" t="s">
        <v>2400</v>
      </c>
      <c r="L156" s="228"/>
      <c r="M156" s="228" t="s">
        <v>159</v>
      </c>
      <c r="N156" s="228" t="s">
        <v>349</v>
      </c>
      <c r="O156" s="314" t="s">
        <v>3577</v>
      </c>
      <c r="P156" s="315"/>
      <c r="Q156" s="228" t="s">
        <v>647</v>
      </c>
      <c r="R156" s="228" t="s">
        <v>650</v>
      </c>
      <c r="S156" s="228" t="s">
        <v>607</v>
      </c>
      <c r="T156" s="228" t="s">
        <v>1551</v>
      </c>
      <c r="U156" s="316" t="s">
        <v>1245</v>
      </c>
      <c r="V156" s="228" t="s">
        <v>3041</v>
      </c>
      <c r="W156" s="228" t="s">
        <v>4169</v>
      </c>
      <c r="X156" s="317"/>
      <c r="Y156" s="318"/>
      <c r="Z156" s="318"/>
      <c r="AA156" s="319">
        <f>IF(OR(J156="Fail",ISBLANK(J156)),INDEX('Issue Code Table'!C:C,MATCH(N:N,'Issue Code Table'!A:A,0)),IF(M156="Critical",6,IF(M156="Significant",5,IF(M156="Moderate",3,2))))</f>
        <v>5</v>
      </c>
    </row>
    <row r="157" spans="1:27" ht="82.15" customHeight="1" x14ac:dyDescent="0.25">
      <c r="A157" s="312" t="s">
        <v>2064</v>
      </c>
      <c r="B157" s="228" t="s">
        <v>1549</v>
      </c>
      <c r="C157" s="228" t="s">
        <v>1550</v>
      </c>
      <c r="D157" s="228" t="s">
        <v>165</v>
      </c>
      <c r="E157" s="228" t="s">
        <v>3376</v>
      </c>
      <c r="F157" s="228" t="s">
        <v>1478</v>
      </c>
      <c r="G157" s="228" t="s">
        <v>3780</v>
      </c>
      <c r="H157" s="228" t="s">
        <v>2401</v>
      </c>
      <c r="I157" s="228"/>
      <c r="J157" s="228"/>
      <c r="K157" s="228" t="s">
        <v>2401</v>
      </c>
      <c r="L157" s="228"/>
      <c r="M157" s="228" t="s">
        <v>159</v>
      </c>
      <c r="N157" s="228" t="s">
        <v>349</v>
      </c>
      <c r="O157" s="314" t="s">
        <v>3577</v>
      </c>
      <c r="P157" s="315"/>
      <c r="Q157" s="228" t="s">
        <v>647</v>
      </c>
      <c r="R157" s="228" t="s">
        <v>651</v>
      </c>
      <c r="S157" s="228" t="s">
        <v>607</v>
      </c>
      <c r="T157" s="228" t="s">
        <v>1551</v>
      </c>
      <c r="U157" s="316" t="s">
        <v>1246</v>
      </c>
      <c r="V157" s="228" t="s">
        <v>3042</v>
      </c>
      <c r="W157" s="228" t="s">
        <v>4170</v>
      </c>
      <c r="X157" s="317"/>
      <c r="Y157" s="318"/>
      <c r="Z157" s="318"/>
      <c r="AA157" s="319">
        <f>IF(OR(J157="Fail",ISBLANK(J157)),INDEX('Issue Code Table'!C:C,MATCH(N:N,'Issue Code Table'!A:A,0)),IF(M157="Critical",6,IF(M157="Significant",5,IF(M157="Moderate",3,2))))</f>
        <v>5</v>
      </c>
    </row>
    <row r="158" spans="1:27" ht="82.15" customHeight="1" x14ac:dyDescent="0.25">
      <c r="A158" s="312" t="s">
        <v>2065</v>
      </c>
      <c r="B158" s="228" t="s">
        <v>1549</v>
      </c>
      <c r="C158" s="228" t="s">
        <v>1550</v>
      </c>
      <c r="D158" s="228" t="s">
        <v>165</v>
      </c>
      <c r="E158" s="228" t="s">
        <v>3377</v>
      </c>
      <c r="F158" s="228" t="s">
        <v>1554</v>
      </c>
      <c r="G158" s="228" t="s">
        <v>3781</v>
      </c>
      <c r="H158" s="228" t="s">
        <v>2402</v>
      </c>
      <c r="I158" s="228"/>
      <c r="J158" s="228"/>
      <c r="K158" s="228" t="s">
        <v>2714</v>
      </c>
      <c r="L158" s="228"/>
      <c r="M158" s="228" t="s">
        <v>159</v>
      </c>
      <c r="N158" s="228" t="s">
        <v>349</v>
      </c>
      <c r="O158" s="314" t="s">
        <v>3577</v>
      </c>
      <c r="P158" s="315"/>
      <c r="Q158" s="228" t="s">
        <v>647</v>
      </c>
      <c r="R158" s="228" t="s">
        <v>652</v>
      </c>
      <c r="S158" s="228" t="s">
        <v>653</v>
      </c>
      <c r="T158" s="228" t="s">
        <v>1551</v>
      </c>
      <c r="U158" s="316" t="s">
        <v>1247</v>
      </c>
      <c r="V158" s="228" t="s">
        <v>3043</v>
      </c>
      <c r="W158" s="228" t="s">
        <v>4171</v>
      </c>
      <c r="X158" s="317"/>
      <c r="Y158" s="318"/>
      <c r="Z158" s="318"/>
      <c r="AA158" s="319">
        <f>IF(OR(J158="Fail",ISBLANK(J158)),INDEX('Issue Code Table'!C:C,MATCH(N:N,'Issue Code Table'!A:A,0)),IF(M158="Critical",6,IF(M158="Significant",5,IF(M158="Moderate",3,2))))</f>
        <v>5</v>
      </c>
    </row>
    <row r="159" spans="1:27" ht="82.15" customHeight="1" x14ac:dyDescent="0.25">
      <c r="A159" s="312" t="s">
        <v>2066</v>
      </c>
      <c r="B159" s="228" t="s">
        <v>1549</v>
      </c>
      <c r="C159" s="228" t="s">
        <v>1550</v>
      </c>
      <c r="D159" s="228" t="s">
        <v>165</v>
      </c>
      <c r="E159" s="228" t="s">
        <v>3378</v>
      </c>
      <c r="F159" s="228" t="s">
        <v>654</v>
      </c>
      <c r="G159" s="228" t="s">
        <v>3782</v>
      </c>
      <c r="H159" s="228" t="s">
        <v>2403</v>
      </c>
      <c r="I159" s="228"/>
      <c r="J159" s="228"/>
      <c r="K159" s="228" t="s">
        <v>2403</v>
      </c>
      <c r="L159" s="228"/>
      <c r="M159" s="228" t="s">
        <v>159</v>
      </c>
      <c r="N159" s="228" t="s">
        <v>349</v>
      </c>
      <c r="O159" s="314" t="s">
        <v>3577</v>
      </c>
      <c r="P159" s="315"/>
      <c r="Q159" s="228" t="s">
        <v>647</v>
      </c>
      <c r="R159" s="228" t="s">
        <v>655</v>
      </c>
      <c r="S159" s="228" t="s">
        <v>656</v>
      </c>
      <c r="T159" s="228" t="s">
        <v>1551</v>
      </c>
      <c r="U159" s="316" t="s">
        <v>1248</v>
      </c>
      <c r="V159" s="228" t="s">
        <v>3044</v>
      </c>
      <c r="W159" s="228" t="s">
        <v>4172</v>
      </c>
      <c r="X159" s="317"/>
      <c r="Y159" s="318"/>
      <c r="Z159" s="318"/>
      <c r="AA159" s="319">
        <f>IF(OR(J159="Fail",ISBLANK(J159)),INDEX('Issue Code Table'!C:C,MATCH(N:N,'Issue Code Table'!A:A,0)),IF(M159="Critical",6,IF(M159="Significant",5,IF(M159="Moderate",3,2))))</f>
        <v>5</v>
      </c>
    </row>
    <row r="160" spans="1:27" ht="82.15" customHeight="1" x14ac:dyDescent="0.25">
      <c r="A160" s="312" t="s">
        <v>2067</v>
      </c>
      <c r="B160" s="228" t="s">
        <v>1549</v>
      </c>
      <c r="C160" s="228" t="s">
        <v>1550</v>
      </c>
      <c r="D160" s="228" t="s">
        <v>165</v>
      </c>
      <c r="E160" s="228" t="s">
        <v>3379</v>
      </c>
      <c r="F160" s="228" t="s">
        <v>657</v>
      </c>
      <c r="G160" s="228" t="s">
        <v>3783</v>
      </c>
      <c r="H160" s="228" t="s">
        <v>2404</v>
      </c>
      <c r="I160" s="228"/>
      <c r="J160" s="228"/>
      <c r="K160" s="228" t="s">
        <v>2715</v>
      </c>
      <c r="L160" s="228"/>
      <c r="M160" s="228" t="s">
        <v>159</v>
      </c>
      <c r="N160" s="228" t="s">
        <v>604</v>
      </c>
      <c r="O160" s="314" t="s">
        <v>3572</v>
      </c>
      <c r="P160" s="315"/>
      <c r="Q160" s="228" t="s">
        <v>658</v>
      </c>
      <c r="R160" s="228" t="s">
        <v>659</v>
      </c>
      <c r="S160" s="228" t="s">
        <v>607</v>
      </c>
      <c r="T160" s="228" t="s">
        <v>1551</v>
      </c>
      <c r="U160" s="316" t="s">
        <v>1249</v>
      </c>
      <c r="V160" s="228" t="s">
        <v>3045</v>
      </c>
      <c r="W160" s="228" t="s">
        <v>4173</v>
      </c>
      <c r="X160" s="317"/>
      <c r="Y160" s="318"/>
      <c r="Z160" s="318"/>
      <c r="AA160" s="319">
        <f>IF(OR(J160="Fail",ISBLANK(J160)),INDEX('Issue Code Table'!C:C,MATCH(N:N,'Issue Code Table'!A:A,0)),IF(M160="Critical",6,IF(M160="Significant",5,IF(M160="Moderate",3,2))))</f>
        <v>5</v>
      </c>
    </row>
    <row r="161" spans="1:27" ht="82.15" customHeight="1" x14ac:dyDescent="0.25">
      <c r="A161" s="312" t="s">
        <v>2068</v>
      </c>
      <c r="B161" s="228" t="s">
        <v>1549</v>
      </c>
      <c r="C161" s="228" t="s">
        <v>1550</v>
      </c>
      <c r="D161" s="228" t="s">
        <v>165</v>
      </c>
      <c r="E161" s="228" t="s">
        <v>3380</v>
      </c>
      <c r="F161" s="228" t="s">
        <v>660</v>
      </c>
      <c r="G161" s="228" t="s">
        <v>3784</v>
      </c>
      <c r="H161" s="228" t="s">
        <v>2405</v>
      </c>
      <c r="I161" s="228"/>
      <c r="J161" s="228"/>
      <c r="K161" s="228" t="s">
        <v>2716</v>
      </c>
      <c r="L161" s="228"/>
      <c r="M161" s="228" t="s">
        <v>159</v>
      </c>
      <c r="N161" s="228" t="s">
        <v>349</v>
      </c>
      <c r="O161" s="314" t="s">
        <v>3577</v>
      </c>
      <c r="P161" s="315"/>
      <c r="Q161" s="228" t="s">
        <v>661</v>
      </c>
      <c r="R161" s="228" t="s">
        <v>662</v>
      </c>
      <c r="S161" s="228" t="s">
        <v>607</v>
      </c>
      <c r="T161" s="228" t="s">
        <v>1551</v>
      </c>
      <c r="U161" s="316" t="s">
        <v>1250</v>
      </c>
      <c r="V161" s="228" t="s">
        <v>3046</v>
      </c>
      <c r="W161" s="228" t="s">
        <v>4174</v>
      </c>
      <c r="X161" s="317"/>
      <c r="Y161" s="318"/>
      <c r="Z161" s="318"/>
      <c r="AA161" s="319">
        <f>IF(OR(J161="Fail",ISBLANK(J161)),INDEX('Issue Code Table'!C:C,MATCH(N:N,'Issue Code Table'!A:A,0)),IF(M161="Critical",6,IF(M161="Significant",5,IF(M161="Moderate",3,2))))</f>
        <v>5</v>
      </c>
    </row>
    <row r="162" spans="1:27" ht="82.15" customHeight="1" x14ac:dyDescent="0.25">
      <c r="A162" s="312" t="s">
        <v>2069</v>
      </c>
      <c r="B162" s="228" t="s">
        <v>1549</v>
      </c>
      <c r="C162" s="228" t="s">
        <v>1550</v>
      </c>
      <c r="D162" s="228" t="s">
        <v>165</v>
      </c>
      <c r="E162" s="228" t="s">
        <v>3381</v>
      </c>
      <c r="F162" s="228" t="s">
        <v>1555</v>
      </c>
      <c r="G162" s="228" t="s">
        <v>3785</v>
      </c>
      <c r="H162" s="228" t="s">
        <v>2406</v>
      </c>
      <c r="I162" s="228"/>
      <c r="J162" s="228"/>
      <c r="K162" s="228" t="s">
        <v>2717</v>
      </c>
      <c r="L162" s="228"/>
      <c r="M162" s="228" t="s">
        <v>159</v>
      </c>
      <c r="N162" s="228" t="s">
        <v>349</v>
      </c>
      <c r="O162" s="314" t="s">
        <v>3577</v>
      </c>
      <c r="P162" s="315"/>
      <c r="Q162" s="228" t="s">
        <v>661</v>
      </c>
      <c r="R162" s="228" t="s">
        <v>663</v>
      </c>
      <c r="S162" s="228" t="s">
        <v>664</v>
      </c>
      <c r="T162" s="228" t="s">
        <v>1551</v>
      </c>
      <c r="U162" s="316" t="s">
        <v>1251</v>
      </c>
      <c r="V162" s="228" t="s">
        <v>3047</v>
      </c>
      <c r="W162" s="228" t="s">
        <v>4175</v>
      </c>
      <c r="X162" s="317"/>
      <c r="Y162" s="318"/>
      <c r="Z162" s="318"/>
      <c r="AA162" s="319">
        <f>IF(OR(J162="Fail",ISBLANK(J162)),INDEX('Issue Code Table'!C:C,MATCH(N:N,'Issue Code Table'!A:A,0)),IF(M162="Critical",6,IF(M162="Significant",5,IF(M162="Moderate",3,2))))</f>
        <v>5</v>
      </c>
    </row>
    <row r="163" spans="1:27" ht="82.15" customHeight="1" x14ac:dyDescent="0.25">
      <c r="A163" s="312" t="s">
        <v>2070</v>
      </c>
      <c r="B163" s="228" t="s">
        <v>1549</v>
      </c>
      <c r="C163" s="228" t="s">
        <v>1550</v>
      </c>
      <c r="D163" s="228" t="s">
        <v>165</v>
      </c>
      <c r="E163" s="228" t="s">
        <v>3382</v>
      </c>
      <c r="F163" s="228" t="s">
        <v>665</v>
      </c>
      <c r="G163" s="228" t="s">
        <v>3786</v>
      </c>
      <c r="H163" s="228" t="s">
        <v>2407</v>
      </c>
      <c r="I163" s="228"/>
      <c r="J163" s="228"/>
      <c r="K163" s="228" t="s">
        <v>2407</v>
      </c>
      <c r="L163" s="228"/>
      <c r="M163" s="228" t="s">
        <v>159</v>
      </c>
      <c r="N163" s="228" t="s">
        <v>349</v>
      </c>
      <c r="O163" s="314" t="s">
        <v>3577</v>
      </c>
      <c r="P163" s="315"/>
      <c r="Q163" s="228" t="s">
        <v>661</v>
      </c>
      <c r="R163" s="228" t="s">
        <v>666</v>
      </c>
      <c r="S163" s="228" t="s">
        <v>607</v>
      </c>
      <c r="T163" s="228" t="s">
        <v>1551</v>
      </c>
      <c r="U163" s="316" t="s">
        <v>1252</v>
      </c>
      <c r="V163" s="228" t="s">
        <v>3048</v>
      </c>
      <c r="W163" s="228" t="s">
        <v>4176</v>
      </c>
      <c r="X163" s="317"/>
      <c r="Y163" s="318"/>
      <c r="Z163" s="318"/>
      <c r="AA163" s="319">
        <f>IF(OR(J163="Fail",ISBLANK(J163)),INDEX('Issue Code Table'!C:C,MATCH(N:N,'Issue Code Table'!A:A,0)),IF(M163="Critical",6,IF(M163="Significant",5,IF(M163="Moderate",3,2))))</f>
        <v>5</v>
      </c>
    </row>
    <row r="164" spans="1:27" ht="82.15" customHeight="1" x14ac:dyDescent="0.25">
      <c r="A164" s="312" t="s">
        <v>2071</v>
      </c>
      <c r="B164" s="228" t="s">
        <v>1549</v>
      </c>
      <c r="C164" s="228" t="s">
        <v>1550</v>
      </c>
      <c r="D164" s="228" t="s">
        <v>165</v>
      </c>
      <c r="E164" s="228" t="s">
        <v>3383</v>
      </c>
      <c r="F164" s="228" t="s">
        <v>667</v>
      </c>
      <c r="G164" s="228" t="s">
        <v>3787</v>
      </c>
      <c r="H164" s="228" t="s">
        <v>2408</v>
      </c>
      <c r="I164" s="228"/>
      <c r="J164" s="228"/>
      <c r="K164" s="228" t="s">
        <v>2408</v>
      </c>
      <c r="L164" s="228"/>
      <c r="M164" s="228" t="s">
        <v>166</v>
      </c>
      <c r="N164" s="228" t="s">
        <v>608</v>
      </c>
      <c r="O164" s="314" t="s">
        <v>3576</v>
      </c>
      <c r="P164" s="315"/>
      <c r="Q164" s="228" t="s">
        <v>661</v>
      </c>
      <c r="R164" s="228" t="s">
        <v>668</v>
      </c>
      <c r="S164" s="228" t="s">
        <v>607</v>
      </c>
      <c r="T164" s="228" t="s">
        <v>1551</v>
      </c>
      <c r="U164" s="316" t="s">
        <v>1253</v>
      </c>
      <c r="V164" s="228" t="s">
        <v>3049</v>
      </c>
      <c r="W164" s="228" t="s">
        <v>4177</v>
      </c>
      <c r="X164" s="317"/>
      <c r="Y164" s="318"/>
      <c r="Z164" s="318"/>
      <c r="AA164" s="319">
        <f>IF(OR(J164="Fail",ISBLANK(J164)),INDEX('Issue Code Table'!C:C,MATCH(N:N,'Issue Code Table'!A:A,0)),IF(M164="Critical",6,IF(M164="Significant",5,IF(M164="Moderate",3,2))))</f>
        <v>4</v>
      </c>
    </row>
    <row r="165" spans="1:27" ht="82.15" customHeight="1" x14ac:dyDescent="0.25">
      <c r="A165" s="312" t="s">
        <v>2072</v>
      </c>
      <c r="B165" s="228" t="s">
        <v>1549</v>
      </c>
      <c r="C165" s="228" t="s">
        <v>1550</v>
      </c>
      <c r="D165" s="228" t="s">
        <v>165</v>
      </c>
      <c r="E165" s="228" t="s">
        <v>3384</v>
      </c>
      <c r="F165" s="228" t="s">
        <v>1556</v>
      </c>
      <c r="G165" s="228" t="s">
        <v>3788</v>
      </c>
      <c r="H165" s="228" t="s">
        <v>2409</v>
      </c>
      <c r="I165" s="228"/>
      <c r="J165" s="228"/>
      <c r="K165" s="228" t="s">
        <v>2718</v>
      </c>
      <c r="L165" s="228"/>
      <c r="M165" s="228" t="s">
        <v>159</v>
      </c>
      <c r="N165" s="228" t="s">
        <v>349</v>
      </c>
      <c r="O165" s="314" t="s">
        <v>3577</v>
      </c>
      <c r="P165" s="315"/>
      <c r="Q165" s="228" t="s">
        <v>661</v>
      </c>
      <c r="R165" s="228" t="s">
        <v>669</v>
      </c>
      <c r="S165" s="228" t="s">
        <v>607</v>
      </c>
      <c r="T165" s="228" t="s">
        <v>1551</v>
      </c>
      <c r="U165" s="316" t="s">
        <v>1254</v>
      </c>
      <c r="V165" s="228" t="s">
        <v>3050</v>
      </c>
      <c r="W165" s="228" t="s">
        <v>4178</v>
      </c>
      <c r="X165" s="317"/>
      <c r="Y165" s="318"/>
      <c r="Z165" s="318"/>
      <c r="AA165" s="319">
        <f>IF(OR(J165="Fail",ISBLANK(J165)),INDEX('Issue Code Table'!C:C,MATCH(N:N,'Issue Code Table'!A:A,0)),IF(M165="Critical",6,IF(M165="Significant",5,IF(M165="Moderate",3,2))))</f>
        <v>5</v>
      </c>
    </row>
    <row r="166" spans="1:27" ht="82.15" customHeight="1" x14ac:dyDescent="0.25">
      <c r="A166" s="312" t="s">
        <v>2073</v>
      </c>
      <c r="B166" s="228" t="s">
        <v>1525</v>
      </c>
      <c r="C166" s="228" t="s">
        <v>216</v>
      </c>
      <c r="D166" s="228" t="s">
        <v>165</v>
      </c>
      <c r="E166" s="228" t="s">
        <v>3385</v>
      </c>
      <c r="F166" s="228" t="s">
        <v>670</v>
      </c>
      <c r="G166" s="228" t="s">
        <v>3789</v>
      </c>
      <c r="H166" s="228" t="s">
        <v>2410</v>
      </c>
      <c r="I166" s="228"/>
      <c r="J166" s="228"/>
      <c r="K166" s="228" t="s">
        <v>2719</v>
      </c>
      <c r="L166" s="228"/>
      <c r="M166" s="228" t="s">
        <v>166</v>
      </c>
      <c r="N166" s="228" t="s">
        <v>547</v>
      </c>
      <c r="O166" s="314" t="s">
        <v>3586</v>
      </c>
      <c r="P166" s="315"/>
      <c r="Q166" s="228" t="s">
        <v>671</v>
      </c>
      <c r="R166" s="228" t="s">
        <v>672</v>
      </c>
      <c r="S166" s="228" t="s">
        <v>673</v>
      </c>
      <c r="T166" s="228" t="s">
        <v>674</v>
      </c>
      <c r="U166" s="316" t="s">
        <v>1255</v>
      </c>
      <c r="V166" s="228" t="s">
        <v>3051</v>
      </c>
      <c r="W166" s="228" t="s">
        <v>4179</v>
      </c>
      <c r="X166" s="317"/>
      <c r="Y166" s="318"/>
      <c r="Z166" s="318"/>
      <c r="AA166" s="319">
        <f>IF(OR(J166="Fail",ISBLANK(J166)),INDEX('Issue Code Table'!C:C,MATCH(N:N,'Issue Code Table'!A:A,0)),IF(M166="Critical",6,IF(M166="Significant",5,IF(M166="Moderate",3,2))))</f>
        <v>3</v>
      </c>
    </row>
    <row r="167" spans="1:27" ht="82.15" customHeight="1" x14ac:dyDescent="0.25">
      <c r="A167" s="312" t="s">
        <v>2074</v>
      </c>
      <c r="B167" s="228" t="s">
        <v>1525</v>
      </c>
      <c r="C167" s="228" t="s">
        <v>216</v>
      </c>
      <c r="D167" s="228" t="s">
        <v>165</v>
      </c>
      <c r="E167" s="228" t="s">
        <v>3386</v>
      </c>
      <c r="F167" s="228" t="s">
        <v>675</v>
      </c>
      <c r="G167" s="228" t="s">
        <v>3790</v>
      </c>
      <c r="H167" s="228" t="s">
        <v>2411</v>
      </c>
      <c r="I167" s="228"/>
      <c r="J167" s="228"/>
      <c r="K167" s="228" t="s">
        <v>2720</v>
      </c>
      <c r="L167" s="228"/>
      <c r="M167" s="228" t="s">
        <v>166</v>
      </c>
      <c r="N167" s="228" t="s">
        <v>332</v>
      </c>
      <c r="O167" s="314" t="s">
        <v>3587</v>
      </c>
      <c r="P167" s="315"/>
      <c r="Q167" s="228" t="s">
        <v>671</v>
      </c>
      <c r="R167" s="228" t="s">
        <v>676</v>
      </c>
      <c r="S167" s="228" t="s">
        <v>677</v>
      </c>
      <c r="T167" s="228" t="s">
        <v>678</v>
      </c>
      <c r="U167" s="316" t="s">
        <v>1256</v>
      </c>
      <c r="V167" s="228" t="s">
        <v>3052</v>
      </c>
      <c r="W167" s="228" t="s">
        <v>4180</v>
      </c>
      <c r="X167" s="317"/>
      <c r="Y167" s="318"/>
      <c r="Z167" s="318"/>
      <c r="AA167" s="319">
        <f>IF(OR(J167="Fail",ISBLANK(J167)),INDEX('Issue Code Table'!C:C,MATCH(N:N,'Issue Code Table'!A:A,0)),IF(M167="Critical",6,IF(M167="Significant",5,IF(M167="Moderate",3,2))))</f>
        <v>4</v>
      </c>
    </row>
    <row r="168" spans="1:27" ht="82.15" customHeight="1" x14ac:dyDescent="0.25">
      <c r="A168" s="312" t="s">
        <v>2075</v>
      </c>
      <c r="B168" s="228" t="s">
        <v>1525</v>
      </c>
      <c r="C168" s="228" t="s">
        <v>216</v>
      </c>
      <c r="D168" s="228" t="s">
        <v>165</v>
      </c>
      <c r="E168" s="228" t="s">
        <v>3387</v>
      </c>
      <c r="F168" s="228" t="s">
        <v>679</v>
      </c>
      <c r="G168" s="228" t="s">
        <v>3791</v>
      </c>
      <c r="H168" s="228" t="s">
        <v>2412</v>
      </c>
      <c r="I168" s="228"/>
      <c r="J168" s="228"/>
      <c r="K168" s="228" t="s">
        <v>2721</v>
      </c>
      <c r="L168" s="228"/>
      <c r="M168" s="228" t="s">
        <v>159</v>
      </c>
      <c r="N168" s="228" t="s">
        <v>187</v>
      </c>
      <c r="O168" s="314" t="s">
        <v>3568</v>
      </c>
      <c r="P168" s="315"/>
      <c r="Q168" s="228" t="s">
        <v>680</v>
      </c>
      <c r="R168" s="228" t="s">
        <v>681</v>
      </c>
      <c r="S168" s="228" t="s">
        <v>682</v>
      </c>
      <c r="T168" s="228" t="s">
        <v>683</v>
      </c>
      <c r="U168" s="316" t="s">
        <v>1257</v>
      </c>
      <c r="V168" s="228" t="s">
        <v>3053</v>
      </c>
      <c r="W168" s="228" t="s">
        <v>4181</v>
      </c>
      <c r="X168" s="317"/>
      <c r="Y168" s="318"/>
      <c r="Z168" s="318"/>
      <c r="AA168" s="319">
        <f>IF(OR(J168="Fail",ISBLANK(J168)),INDEX('Issue Code Table'!C:C,MATCH(N:N,'Issue Code Table'!A:A,0)),IF(M168="Critical",6,IF(M168="Significant",5,IF(M168="Moderate",3,2))))</f>
        <v>5</v>
      </c>
    </row>
    <row r="169" spans="1:27" ht="82.15" customHeight="1" x14ac:dyDescent="0.25">
      <c r="A169" s="312" t="s">
        <v>2076</v>
      </c>
      <c r="B169" s="228" t="s">
        <v>1714</v>
      </c>
      <c r="C169" s="228" t="s">
        <v>1715</v>
      </c>
      <c r="D169" s="228" t="s">
        <v>165</v>
      </c>
      <c r="E169" s="228" t="s">
        <v>3388</v>
      </c>
      <c r="F169" s="228" t="s">
        <v>685</v>
      </c>
      <c r="G169" s="228" t="s">
        <v>3792</v>
      </c>
      <c r="H169" s="228" t="s">
        <v>2413</v>
      </c>
      <c r="I169" s="228"/>
      <c r="J169" s="228"/>
      <c r="K169" s="228" t="s">
        <v>2722</v>
      </c>
      <c r="L169" s="228"/>
      <c r="M169" s="228" t="s">
        <v>159</v>
      </c>
      <c r="N169" s="228" t="s">
        <v>211</v>
      </c>
      <c r="O169" s="314" t="s">
        <v>3573</v>
      </c>
      <c r="P169" s="315"/>
      <c r="Q169" s="228" t="s">
        <v>1749</v>
      </c>
      <c r="R169" s="228" t="s">
        <v>703</v>
      </c>
      <c r="S169" s="228" t="s">
        <v>686</v>
      </c>
      <c r="T169" s="228" t="s">
        <v>215</v>
      </c>
      <c r="U169" s="316" t="s">
        <v>1258</v>
      </c>
      <c r="V169" s="228" t="s">
        <v>3054</v>
      </c>
      <c r="W169" s="228" t="s">
        <v>4182</v>
      </c>
      <c r="X169" s="317"/>
      <c r="Y169" s="318"/>
      <c r="Z169" s="318"/>
      <c r="AA169" s="319">
        <f>IF(OR(J169="Fail",ISBLANK(J169)),INDEX('Issue Code Table'!C:C,MATCH(N:N,'Issue Code Table'!A:A,0)),IF(M169="Critical",6,IF(M169="Significant",5,IF(M169="Moderate",3,2))))</f>
        <v>5</v>
      </c>
    </row>
    <row r="170" spans="1:27" ht="82.15" customHeight="1" x14ac:dyDescent="0.25">
      <c r="A170" s="312" t="s">
        <v>2077</v>
      </c>
      <c r="B170" s="228" t="s">
        <v>1525</v>
      </c>
      <c r="C170" s="228" t="s">
        <v>216</v>
      </c>
      <c r="D170" s="228" t="s">
        <v>165</v>
      </c>
      <c r="E170" s="228" t="s">
        <v>3389</v>
      </c>
      <c r="F170" s="228" t="s">
        <v>687</v>
      </c>
      <c r="G170" s="228" t="s">
        <v>3793</v>
      </c>
      <c r="H170" s="228" t="s">
        <v>2414</v>
      </c>
      <c r="I170" s="228"/>
      <c r="J170" s="228"/>
      <c r="K170" s="228" t="s">
        <v>2723</v>
      </c>
      <c r="L170" s="228"/>
      <c r="M170" s="228" t="s">
        <v>159</v>
      </c>
      <c r="N170" s="228" t="s">
        <v>688</v>
      </c>
      <c r="O170" s="314" t="s">
        <v>3578</v>
      </c>
      <c r="P170" s="315"/>
      <c r="Q170" s="228" t="s">
        <v>1749</v>
      </c>
      <c r="R170" s="228" t="s">
        <v>706</v>
      </c>
      <c r="S170" s="228" t="s">
        <v>689</v>
      </c>
      <c r="T170" s="228" t="s">
        <v>690</v>
      </c>
      <c r="U170" s="316" t="s">
        <v>1262</v>
      </c>
      <c r="V170" s="228" t="s">
        <v>3055</v>
      </c>
      <c r="W170" s="228" t="s">
        <v>4183</v>
      </c>
      <c r="X170" s="317"/>
      <c r="Y170" s="318"/>
      <c r="Z170" s="318"/>
      <c r="AA170" s="319">
        <f>IF(OR(J170="Fail",ISBLANK(J170)),INDEX('Issue Code Table'!C:C,MATCH(N:N,'Issue Code Table'!A:A,0)),IF(M170="Critical",6,IF(M170="Significant",5,IF(M170="Moderate",3,2))))</f>
        <v>5</v>
      </c>
    </row>
    <row r="171" spans="1:27" ht="82.15" customHeight="1" x14ac:dyDescent="0.25">
      <c r="A171" s="312" t="s">
        <v>2078</v>
      </c>
      <c r="B171" s="228" t="s">
        <v>1525</v>
      </c>
      <c r="C171" s="228" t="s">
        <v>216</v>
      </c>
      <c r="D171" s="228" t="s">
        <v>165</v>
      </c>
      <c r="E171" s="228" t="s">
        <v>3390</v>
      </c>
      <c r="F171" s="228" t="s">
        <v>691</v>
      </c>
      <c r="G171" s="228" t="s">
        <v>3794</v>
      </c>
      <c r="H171" s="228" t="s">
        <v>2415</v>
      </c>
      <c r="I171" s="228"/>
      <c r="J171" s="228"/>
      <c r="K171" s="228" t="s">
        <v>2724</v>
      </c>
      <c r="L171" s="228"/>
      <c r="M171" s="228" t="s">
        <v>159</v>
      </c>
      <c r="N171" s="228" t="s">
        <v>688</v>
      </c>
      <c r="O171" s="314" t="s">
        <v>3578</v>
      </c>
      <c r="P171" s="315"/>
      <c r="Q171" s="228" t="s">
        <v>1749</v>
      </c>
      <c r="R171" s="228" t="s">
        <v>710</v>
      </c>
      <c r="S171" s="228" t="s">
        <v>689</v>
      </c>
      <c r="T171" s="228" t="s">
        <v>690</v>
      </c>
      <c r="U171" s="316" t="s">
        <v>1263</v>
      </c>
      <c r="V171" s="228" t="s">
        <v>3056</v>
      </c>
      <c r="W171" s="228" t="s">
        <v>4184</v>
      </c>
      <c r="X171" s="317"/>
      <c r="Y171" s="318"/>
      <c r="Z171" s="318"/>
      <c r="AA171" s="319">
        <f>IF(OR(J171="Fail",ISBLANK(J171)),INDEX('Issue Code Table'!C:C,MATCH(N:N,'Issue Code Table'!A:A,0)),IF(M171="Critical",6,IF(M171="Significant",5,IF(M171="Moderate",3,2))))</f>
        <v>5</v>
      </c>
    </row>
    <row r="172" spans="1:27" ht="82.15" customHeight="1" x14ac:dyDescent="0.25">
      <c r="A172" s="312" t="s">
        <v>2079</v>
      </c>
      <c r="B172" s="228" t="s">
        <v>1524</v>
      </c>
      <c r="C172" s="228" t="s">
        <v>505</v>
      </c>
      <c r="D172" s="228" t="s">
        <v>165</v>
      </c>
      <c r="E172" s="228" t="s">
        <v>3391</v>
      </c>
      <c r="F172" s="228" t="s">
        <v>1480</v>
      </c>
      <c r="G172" s="228" t="s">
        <v>3795</v>
      </c>
      <c r="H172" s="228" t="s">
        <v>2416</v>
      </c>
      <c r="I172" s="228"/>
      <c r="J172" s="228"/>
      <c r="K172" s="228" t="s">
        <v>2725</v>
      </c>
      <c r="L172" s="228"/>
      <c r="M172" s="228" t="s">
        <v>166</v>
      </c>
      <c r="N172" s="228" t="s">
        <v>1007</v>
      </c>
      <c r="O172" s="314" t="s">
        <v>3579</v>
      </c>
      <c r="P172" s="315"/>
      <c r="Q172" s="228" t="s">
        <v>1749</v>
      </c>
      <c r="R172" s="228" t="s">
        <v>712</v>
      </c>
      <c r="S172" s="228" t="s">
        <v>1264</v>
      </c>
      <c r="T172" s="228" t="s">
        <v>1265</v>
      </c>
      <c r="U172" s="316" t="s">
        <v>1266</v>
      </c>
      <c r="V172" s="228" t="s">
        <v>3057</v>
      </c>
      <c r="W172" s="228" t="s">
        <v>4185</v>
      </c>
      <c r="X172" s="317"/>
      <c r="Y172" s="318"/>
      <c r="Z172" s="318"/>
      <c r="AA172" s="319">
        <f>IF(OR(J172="Fail",ISBLANK(J172)),INDEX('Issue Code Table'!C:C,MATCH(N:N,'Issue Code Table'!A:A,0)),IF(M172="Critical",6,IF(M172="Significant",5,IF(M172="Moderate",3,2))))</f>
        <v>4</v>
      </c>
    </row>
    <row r="173" spans="1:27" ht="82.15" customHeight="1" x14ac:dyDescent="0.25">
      <c r="A173" s="312" t="s">
        <v>2080</v>
      </c>
      <c r="B173" s="228" t="s">
        <v>1600</v>
      </c>
      <c r="C173" s="228" t="s">
        <v>1601</v>
      </c>
      <c r="D173" s="228" t="s">
        <v>165</v>
      </c>
      <c r="E173" s="228" t="s">
        <v>3392</v>
      </c>
      <c r="F173" s="228" t="s">
        <v>692</v>
      </c>
      <c r="G173" s="228" t="s">
        <v>3796</v>
      </c>
      <c r="H173" s="228" t="s">
        <v>2417</v>
      </c>
      <c r="I173" s="228"/>
      <c r="J173" s="228"/>
      <c r="K173" s="228" t="s">
        <v>2726</v>
      </c>
      <c r="L173" s="228"/>
      <c r="M173" s="228" t="s">
        <v>159</v>
      </c>
      <c r="N173" s="228" t="s">
        <v>187</v>
      </c>
      <c r="O173" s="314" t="s">
        <v>3568</v>
      </c>
      <c r="P173" s="315"/>
      <c r="Q173" s="228" t="s">
        <v>1749</v>
      </c>
      <c r="R173" s="228" t="s">
        <v>1025</v>
      </c>
      <c r="S173" s="228" t="s">
        <v>693</v>
      </c>
      <c r="T173" s="228" t="s">
        <v>694</v>
      </c>
      <c r="U173" s="316" t="s">
        <v>1267</v>
      </c>
      <c r="V173" s="228" t="s">
        <v>3058</v>
      </c>
      <c r="W173" s="228" t="s">
        <v>4186</v>
      </c>
      <c r="X173" s="317"/>
      <c r="Y173" s="318"/>
      <c r="Z173" s="318"/>
      <c r="AA173" s="319">
        <f>IF(OR(J173="Fail",ISBLANK(J173)),INDEX('Issue Code Table'!C:C,MATCH(N:N,'Issue Code Table'!A:A,0)),IF(M173="Critical",6,IF(M173="Significant",5,IF(M173="Moderate",3,2))))</f>
        <v>5</v>
      </c>
    </row>
    <row r="174" spans="1:27" ht="82.15" customHeight="1" x14ac:dyDescent="0.25">
      <c r="A174" s="312" t="s">
        <v>2081</v>
      </c>
      <c r="B174" s="228" t="s">
        <v>1525</v>
      </c>
      <c r="C174" s="228" t="s">
        <v>216</v>
      </c>
      <c r="D174" s="228" t="s">
        <v>165</v>
      </c>
      <c r="E174" s="228" t="s">
        <v>3393</v>
      </c>
      <c r="F174" s="228" t="s">
        <v>695</v>
      </c>
      <c r="G174" s="228" t="s">
        <v>3797</v>
      </c>
      <c r="H174" s="228" t="s">
        <v>2418</v>
      </c>
      <c r="I174" s="228"/>
      <c r="J174" s="228"/>
      <c r="K174" s="228" t="s">
        <v>2727</v>
      </c>
      <c r="L174" s="228"/>
      <c r="M174" s="228" t="s">
        <v>159</v>
      </c>
      <c r="N174" s="228" t="s">
        <v>187</v>
      </c>
      <c r="O174" s="314" t="s">
        <v>3568</v>
      </c>
      <c r="P174" s="315"/>
      <c r="Q174" s="228" t="s">
        <v>1749</v>
      </c>
      <c r="R174" s="228" t="s">
        <v>717</v>
      </c>
      <c r="S174" s="228" t="s">
        <v>696</v>
      </c>
      <c r="T174" s="228" t="s">
        <v>697</v>
      </c>
      <c r="U174" s="316" t="s">
        <v>1268</v>
      </c>
      <c r="V174" s="228" t="s">
        <v>3059</v>
      </c>
      <c r="W174" s="228" t="s">
        <v>4187</v>
      </c>
      <c r="X174" s="317"/>
      <c r="Y174" s="318"/>
      <c r="Z174" s="318"/>
      <c r="AA174" s="319">
        <f>IF(OR(J174="Fail",ISBLANK(J174)),INDEX('Issue Code Table'!C:C,MATCH(N:N,'Issue Code Table'!A:A,0)),IF(M174="Critical",6,IF(M174="Significant",5,IF(M174="Moderate",3,2))))</f>
        <v>5</v>
      </c>
    </row>
    <row r="175" spans="1:27" ht="82.15" customHeight="1" x14ac:dyDescent="0.25">
      <c r="A175" s="312" t="s">
        <v>2082</v>
      </c>
      <c r="B175" s="228" t="s">
        <v>1522</v>
      </c>
      <c r="C175" s="228" t="s">
        <v>1518</v>
      </c>
      <c r="D175" s="228" t="s">
        <v>165</v>
      </c>
      <c r="E175" s="228" t="s">
        <v>3394</v>
      </c>
      <c r="F175" s="228" t="s">
        <v>698</v>
      </c>
      <c r="G175" s="228" t="s">
        <v>3798</v>
      </c>
      <c r="H175" s="228" t="s">
        <v>2419</v>
      </c>
      <c r="I175" s="228"/>
      <c r="J175" s="228"/>
      <c r="K175" s="228" t="s">
        <v>2728</v>
      </c>
      <c r="L175" s="228"/>
      <c r="M175" s="228" t="s">
        <v>159</v>
      </c>
      <c r="N175" s="228" t="s">
        <v>699</v>
      </c>
      <c r="O175" s="314" t="s">
        <v>3580</v>
      </c>
      <c r="P175" s="315"/>
      <c r="Q175" s="228" t="s">
        <v>1749</v>
      </c>
      <c r="R175" s="228" t="s">
        <v>1026</v>
      </c>
      <c r="S175" s="228" t="s">
        <v>700</v>
      </c>
      <c r="T175" s="228" t="s">
        <v>1269</v>
      </c>
      <c r="U175" s="316" t="s">
        <v>1270</v>
      </c>
      <c r="V175" s="228" t="s">
        <v>3060</v>
      </c>
      <c r="W175" s="228" t="s">
        <v>4188</v>
      </c>
      <c r="X175" s="317"/>
      <c r="Y175" s="318"/>
      <c r="Z175" s="318"/>
      <c r="AA175" s="319">
        <f>IF(OR(J175="Fail",ISBLANK(J175)),INDEX('Issue Code Table'!C:C,MATCH(N:N,'Issue Code Table'!A:A,0)),IF(M175="Critical",6,IF(M175="Significant",5,IF(M175="Moderate",3,2))))</f>
        <v>6</v>
      </c>
    </row>
    <row r="176" spans="1:27" ht="82.15" customHeight="1" x14ac:dyDescent="0.25">
      <c r="A176" s="312" t="s">
        <v>2083</v>
      </c>
      <c r="B176" s="228" t="s">
        <v>1522</v>
      </c>
      <c r="C176" s="228" t="s">
        <v>1518</v>
      </c>
      <c r="D176" s="228" t="s">
        <v>165</v>
      </c>
      <c r="E176" s="228" t="s">
        <v>3395</v>
      </c>
      <c r="F176" s="228" t="s">
        <v>701</v>
      </c>
      <c r="G176" s="228" t="s">
        <v>3799</v>
      </c>
      <c r="H176" s="228" t="s">
        <v>2420</v>
      </c>
      <c r="I176" s="228"/>
      <c r="J176" s="228"/>
      <c r="K176" s="228" t="s">
        <v>2729</v>
      </c>
      <c r="L176" s="228"/>
      <c r="M176" s="228" t="s">
        <v>159</v>
      </c>
      <c r="N176" s="228" t="s">
        <v>702</v>
      </c>
      <c r="O176" s="314" t="s">
        <v>3581</v>
      </c>
      <c r="P176" s="315"/>
      <c r="Q176" s="228" t="s">
        <v>1750</v>
      </c>
      <c r="R176" s="228" t="s">
        <v>1027</v>
      </c>
      <c r="S176" s="228" t="s">
        <v>704</v>
      </c>
      <c r="T176" s="228" t="s">
        <v>215</v>
      </c>
      <c r="U176" s="316" t="s">
        <v>1271</v>
      </c>
      <c r="V176" s="228" t="s">
        <v>3061</v>
      </c>
      <c r="W176" s="228" t="s">
        <v>4189</v>
      </c>
      <c r="X176" s="317"/>
      <c r="Y176" s="318"/>
      <c r="Z176" s="318"/>
      <c r="AA176" s="319">
        <f>IF(OR(J176="Fail",ISBLANK(J176)),INDEX('Issue Code Table'!C:C,MATCH(N:N,'Issue Code Table'!A:A,0)),IF(M176="Critical",6,IF(M176="Significant",5,IF(M176="Moderate",3,2))))</f>
        <v>7</v>
      </c>
    </row>
    <row r="177" spans="1:27" ht="82.15" customHeight="1" x14ac:dyDescent="0.25">
      <c r="A177" s="312" t="s">
        <v>2084</v>
      </c>
      <c r="B177" s="228" t="s">
        <v>1525</v>
      </c>
      <c r="C177" s="228" t="s">
        <v>216</v>
      </c>
      <c r="D177" s="228" t="s">
        <v>165</v>
      </c>
      <c r="E177" s="228" t="s">
        <v>3396</v>
      </c>
      <c r="F177" s="228" t="s">
        <v>705</v>
      </c>
      <c r="G177" s="228" t="s">
        <v>3800</v>
      </c>
      <c r="H177" s="228" t="s">
        <v>2421</v>
      </c>
      <c r="I177" s="228"/>
      <c r="J177" s="228"/>
      <c r="K177" s="228" t="s">
        <v>2730</v>
      </c>
      <c r="L177" s="228"/>
      <c r="M177" s="228" t="s">
        <v>159</v>
      </c>
      <c r="N177" s="228" t="s">
        <v>187</v>
      </c>
      <c r="O177" s="314" t="s">
        <v>3568</v>
      </c>
      <c r="P177" s="315"/>
      <c r="Q177" s="228" t="s">
        <v>1750</v>
      </c>
      <c r="R177" s="228" t="s">
        <v>1028</v>
      </c>
      <c r="S177" s="228" t="s">
        <v>707</v>
      </c>
      <c r="T177" s="228" t="s">
        <v>708</v>
      </c>
      <c r="U177" s="316" t="s">
        <v>1272</v>
      </c>
      <c r="V177" s="228" t="s">
        <v>3062</v>
      </c>
      <c r="W177" s="228" t="s">
        <v>4190</v>
      </c>
      <c r="X177" s="317"/>
      <c r="Y177" s="318"/>
      <c r="Z177" s="318"/>
      <c r="AA177" s="319">
        <f>IF(OR(J177="Fail",ISBLANK(J177)),INDEX('Issue Code Table'!C:C,MATCH(N:N,'Issue Code Table'!A:A,0)),IF(M177="Critical",6,IF(M177="Significant",5,IF(M177="Moderate",3,2))))</f>
        <v>5</v>
      </c>
    </row>
    <row r="178" spans="1:27" ht="82.15" customHeight="1" x14ac:dyDescent="0.25">
      <c r="A178" s="312" t="s">
        <v>2085</v>
      </c>
      <c r="B178" s="228" t="s">
        <v>1753</v>
      </c>
      <c r="C178" s="228" t="s">
        <v>1754</v>
      </c>
      <c r="D178" s="228" t="s">
        <v>165</v>
      </c>
      <c r="E178" s="228" t="s">
        <v>3397</v>
      </c>
      <c r="F178" s="228" t="s">
        <v>709</v>
      </c>
      <c r="G178" s="228" t="s">
        <v>3801</v>
      </c>
      <c r="H178" s="228" t="s">
        <v>2422</v>
      </c>
      <c r="I178" s="228"/>
      <c r="J178" s="228"/>
      <c r="K178" s="228" t="s">
        <v>2731</v>
      </c>
      <c r="L178" s="228"/>
      <c r="M178" s="228" t="s">
        <v>159</v>
      </c>
      <c r="N178" s="228" t="s">
        <v>187</v>
      </c>
      <c r="O178" s="314" t="s">
        <v>3568</v>
      </c>
      <c r="P178" s="315"/>
      <c r="Q178" s="228" t="s">
        <v>1750</v>
      </c>
      <c r="R178" s="228" t="s">
        <v>1029</v>
      </c>
      <c r="S178" s="228" t="s">
        <v>707</v>
      </c>
      <c r="T178" s="228" t="s">
        <v>708</v>
      </c>
      <c r="U178" s="316" t="s">
        <v>1273</v>
      </c>
      <c r="V178" s="228" t="s">
        <v>3063</v>
      </c>
      <c r="W178" s="228" t="s">
        <v>4191</v>
      </c>
      <c r="X178" s="317"/>
      <c r="Y178" s="318"/>
      <c r="Z178" s="318"/>
      <c r="AA178" s="319">
        <f>IF(OR(J178="Fail",ISBLANK(J178)),INDEX('Issue Code Table'!C:C,MATCH(N:N,'Issue Code Table'!A:A,0)),IF(M178="Critical",6,IF(M178="Significant",5,IF(M178="Moderate",3,2))))</f>
        <v>5</v>
      </c>
    </row>
    <row r="179" spans="1:27" ht="82.15" customHeight="1" x14ac:dyDescent="0.25">
      <c r="A179" s="312" t="s">
        <v>2086</v>
      </c>
      <c r="B179" s="228" t="s">
        <v>1525</v>
      </c>
      <c r="C179" s="228" t="s">
        <v>216</v>
      </c>
      <c r="D179" s="228" t="s">
        <v>165</v>
      </c>
      <c r="E179" s="228" t="s">
        <v>3398</v>
      </c>
      <c r="F179" s="228" t="s">
        <v>711</v>
      </c>
      <c r="G179" s="228" t="s">
        <v>3802</v>
      </c>
      <c r="H179" s="228" t="s">
        <v>2423</v>
      </c>
      <c r="I179" s="228"/>
      <c r="J179" s="228"/>
      <c r="K179" s="228" t="s">
        <v>2732</v>
      </c>
      <c r="L179" s="228"/>
      <c r="M179" s="228" t="s">
        <v>159</v>
      </c>
      <c r="N179" s="228" t="s">
        <v>688</v>
      </c>
      <c r="O179" s="314" t="s">
        <v>3578</v>
      </c>
      <c r="P179" s="315"/>
      <c r="Q179" s="228" t="s">
        <v>1750</v>
      </c>
      <c r="R179" s="228" t="s">
        <v>728</v>
      </c>
      <c r="S179" s="228" t="s">
        <v>713</v>
      </c>
      <c r="T179" s="228" t="s">
        <v>714</v>
      </c>
      <c r="U179" s="316" t="s">
        <v>1274</v>
      </c>
      <c r="V179" s="228" t="s">
        <v>3064</v>
      </c>
      <c r="W179" s="228" t="s">
        <v>4192</v>
      </c>
      <c r="X179" s="317"/>
      <c r="Y179" s="318"/>
      <c r="Z179" s="318"/>
      <c r="AA179" s="319">
        <f>IF(OR(J179="Fail",ISBLANK(J179)),INDEX('Issue Code Table'!C:C,MATCH(N:N,'Issue Code Table'!A:A,0)),IF(M179="Critical",6,IF(M179="Significant",5,IF(M179="Moderate",3,2))))</f>
        <v>5</v>
      </c>
    </row>
    <row r="180" spans="1:27" ht="82.15" customHeight="1" x14ac:dyDescent="0.25">
      <c r="A180" s="312" t="s">
        <v>2087</v>
      </c>
      <c r="B180" s="228" t="s">
        <v>1525</v>
      </c>
      <c r="C180" s="228" t="s">
        <v>216</v>
      </c>
      <c r="D180" s="228" t="s">
        <v>165</v>
      </c>
      <c r="E180" s="228" t="s">
        <v>3399</v>
      </c>
      <c r="F180" s="228" t="s">
        <v>715</v>
      </c>
      <c r="G180" s="228" t="s">
        <v>3803</v>
      </c>
      <c r="H180" s="228" t="s">
        <v>2424</v>
      </c>
      <c r="I180" s="228"/>
      <c r="J180" s="228"/>
      <c r="K180" s="228" t="s">
        <v>2733</v>
      </c>
      <c r="L180" s="228"/>
      <c r="M180" s="228" t="s">
        <v>159</v>
      </c>
      <c r="N180" s="228" t="s">
        <v>716</v>
      </c>
      <c r="O180" s="314" t="s">
        <v>3582</v>
      </c>
      <c r="P180" s="315"/>
      <c r="Q180" s="228" t="s">
        <v>1750</v>
      </c>
      <c r="R180" s="228" t="s">
        <v>1030</v>
      </c>
      <c r="S180" s="228" t="s">
        <v>718</v>
      </c>
      <c r="T180" s="228" t="s">
        <v>215</v>
      </c>
      <c r="U180" s="316" t="s">
        <v>1275</v>
      </c>
      <c r="V180" s="228" t="s">
        <v>3065</v>
      </c>
      <c r="W180" s="228" t="s">
        <v>4193</v>
      </c>
      <c r="X180" s="317"/>
      <c r="Y180" s="318"/>
      <c r="Z180" s="318"/>
      <c r="AA180" s="319">
        <f>IF(OR(J180="Fail",ISBLANK(J180)),INDEX('Issue Code Table'!C:C,MATCH(N:N,'Issue Code Table'!A:A,0)),IF(M180="Critical",6,IF(M180="Significant",5,IF(M180="Moderate",3,2))))</f>
        <v>5</v>
      </c>
    </row>
    <row r="181" spans="1:27" ht="82.15" customHeight="1" x14ac:dyDescent="0.25">
      <c r="A181" s="312" t="s">
        <v>2088</v>
      </c>
      <c r="B181" s="228" t="s">
        <v>1600</v>
      </c>
      <c r="C181" s="228" t="s">
        <v>1601</v>
      </c>
      <c r="D181" s="228" t="s">
        <v>165</v>
      </c>
      <c r="E181" s="228" t="s">
        <v>3400</v>
      </c>
      <c r="F181" s="228" t="s">
        <v>719</v>
      </c>
      <c r="G181" s="228" t="s">
        <v>3804</v>
      </c>
      <c r="H181" s="228" t="s">
        <v>2425</v>
      </c>
      <c r="I181" s="228"/>
      <c r="J181" s="228"/>
      <c r="K181" s="228" t="s">
        <v>2734</v>
      </c>
      <c r="L181" s="228"/>
      <c r="M181" s="228" t="s">
        <v>159</v>
      </c>
      <c r="N181" s="228" t="s">
        <v>187</v>
      </c>
      <c r="O181" s="314" t="s">
        <v>3568</v>
      </c>
      <c r="P181" s="315"/>
      <c r="Q181" s="228" t="s">
        <v>1750</v>
      </c>
      <c r="R181" s="228" t="s">
        <v>732</v>
      </c>
      <c r="S181" s="228" t="s">
        <v>720</v>
      </c>
      <c r="T181" s="228" t="s">
        <v>215</v>
      </c>
      <c r="U181" s="316" t="s">
        <v>1276</v>
      </c>
      <c r="V181" s="228" t="s">
        <v>3066</v>
      </c>
      <c r="W181" s="228" t="s">
        <v>4194</v>
      </c>
      <c r="X181" s="317"/>
      <c r="Y181" s="318"/>
      <c r="Z181" s="318"/>
      <c r="AA181" s="319">
        <f>IF(OR(J181="Fail",ISBLANK(J181)),INDEX('Issue Code Table'!C:C,MATCH(N:N,'Issue Code Table'!A:A,0)),IF(M181="Critical",6,IF(M181="Significant",5,IF(M181="Moderate",3,2))))</f>
        <v>5</v>
      </c>
    </row>
    <row r="182" spans="1:27" ht="82.15" customHeight="1" x14ac:dyDescent="0.25">
      <c r="A182" s="312" t="s">
        <v>2089</v>
      </c>
      <c r="B182" s="228" t="s">
        <v>1751</v>
      </c>
      <c r="C182" s="228" t="s">
        <v>1752</v>
      </c>
      <c r="D182" s="228" t="s">
        <v>165</v>
      </c>
      <c r="E182" s="228" t="s">
        <v>3401</v>
      </c>
      <c r="F182" s="228" t="s">
        <v>721</v>
      </c>
      <c r="G182" s="228" t="s">
        <v>3805</v>
      </c>
      <c r="H182" s="228" t="s">
        <v>2426</v>
      </c>
      <c r="I182" s="228"/>
      <c r="J182" s="228"/>
      <c r="K182" s="228" t="s">
        <v>2735</v>
      </c>
      <c r="L182" s="228"/>
      <c r="M182" s="228" t="s">
        <v>159</v>
      </c>
      <c r="N182" s="228" t="s">
        <v>187</v>
      </c>
      <c r="O182" s="314" t="s">
        <v>3568</v>
      </c>
      <c r="P182" s="315"/>
      <c r="Q182" s="228" t="s">
        <v>1750</v>
      </c>
      <c r="R182" s="228" t="s">
        <v>1031</v>
      </c>
      <c r="S182" s="228" t="s">
        <v>722</v>
      </c>
      <c r="T182" s="228" t="s">
        <v>723</v>
      </c>
      <c r="U182" s="316" t="s">
        <v>1277</v>
      </c>
      <c r="V182" s="228" t="s">
        <v>3067</v>
      </c>
      <c r="W182" s="228" t="s">
        <v>4195</v>
      </c>
      <c r="X182" s="317"/>
      <c r="Y182" s="318"/>
      <c r="Z182" s="318"/>
      <c r="AA182" s="319">
        <f>IF(OR(J182="Fail",ISBLANK(J182)),INDEX('Issue Code Table'!C:C,MATCH(N:N,'Issue Code Table'!A:A,0)),IF(M182="Critical",6,IF(M182="Significant",5,IF(M182="Moderate",3,2))))</f>
        <v>5</v>
      </c>
    </row>
    <row r="183" spans="1:27" ht="82.15" customHeight="1" x14ac:dyDescent="0.25">
      <c r="A183" s="312" t="s">
        <v>2090</v>
      </c>
      <c r="B183" s="228" t="s">
        <v>1530</v>
      </c>
      <c r="C183" s="228" t="s">
        <v>1587</v>
      </c>
      <c r="D183" s="228" t="s">
        <v>165</v>
      </c>
      <c r="E183" s="228" t="s">
        <v>3402</v>
      </c>
      <c r="F183" s="228" t="s">
        <v>724</v>
      </c>
      <c r="G183" s="228" t="s">
        <v>3806</v>
      </c>
      <c r="H183" s="228" t="s">
        <v>2427</v>
      </c>
      <c r="I183" s="228"/>
      <c r="J183" s="228"/>
      <c r="K183" s="228" t="s">
        <v>2736</v>
      </c>
      <c r="L183" s="228"/>
      <c r="M183" s="228" t="s">
        <v>197</v>
      </c>
      <c r="N183" s="228" t="s">
        <v>725</v>
      </c>
      <c r="O183" s="314" t="s">
        <v>3583</v>
      </c>
      <c r="P183" s="315"/>
      <c r="Q183" s="228" t="s">
        <v>1750</v>
      </c>
      <c r="R183" s="228" t="s">
        <v>1032</v>
      </c>
      <c r="S183" s="228" t="s">
        <v>726</v>
      </c>
      <c r="T183" s="228" t="s">
        <v>727</v>
      </c>
      <c r="U183" s="316" t="s">
        <v>1278</v>
      </c>
      <c r="V183" s="228" t="s">
        <v>3068</v>
      </c>
      <c r="W183" s="228" t="s">
        <v>4196</v>
      </c>
      <c r="X183" s="317"/>
      <c r="Y183" s="318"/>
      <c r="Z183" s="318"/>
      <c r="AA183" s="319">
        <f>IF(OR(J183="Fail",ISBLANK(J183)),INDEX('Issue Code Table'!C:C,MATCH(N:N,'Issue Code Table'!A:A,0)),IF(M183="Critical",6,IF(M183="Significant",5,IF(M183="Moderate",3,2))))</f>
        <v>2</v>
      </c>
    </row>
    <row r="184" spans="1:27" ht="82.15" customHeight="1" x14ac:dyDescent="0.25">
      <c r="A184" s="312" t="s">
        <v>2091</v>
      </c>
      <c r="B184" s="228" t="s">
        <v>1564</v>
      </c>
      <c r="C184" s="228" t="s">
        <v>1565</v>
      </c>
      <c r="D184" s="228" t="s">
        <v>165</v>
      </c>
      <c r="E184" s="228" t="s">
        <v>3403</v>
      </c>
      <c r="F184" s="228" t="s">
        <v>1760</v>
      </c>
      <c r="G184" s="228" t="s">
        <v>3807</v>
      </c>
      <c r="H184" s="228" t="s">
        <v>2428</v>
      </c>
      <c r="I184" s="228"/>
      <c r="J184" s="228"/>
      <c r="K184" s="228" t="s">
        <v>2737</v>
      </c>
      <c r="L184" s="228"/>
      <c r="M184" s="228" t="s">
        <v>159</v>
      </c>
      <c r="N184" s="228" t="s">
        <v>187</v>
      </c>
      <c r="O184" s="314" t="s">
        <v>3568</v>
      </c>
      <c r="P184" s="315"/>
      <c r="Q184" s="228" t="s">
        <v>1034</v>
      </c>
      <c r="R184" s="228" t="s">
        <v>1033</v>
      </c>
      <c r="S184" s="228" t="s">
        <v>1761</v>
      </c>
      <c r="T184" s="228" t="s">
        <v>730</v>
      </c>
      <c r="U184" s="316" t="s">
        <v>1762</v>
      </c>
      <c r="V184" s="228" t="s">
        <v>3069</v>
      </c>
      <c r="W184" s="228" t="s">
        <v>4197</v>
      </c>
      <c r="X184" s="317"/>
      <c r="Y184" s="318"/>
      <c r="Z184" s="318"/>
      <c r="AA184" s="319">
        <f>IF(OR(J184="Fail",ISBLANK(J184)),INDEX('Issue Code Table'!C:C,MATCH(N:N,'Issue Code Table'!A:A,0)),IF(M184="Critical",6,IF(M184="Significant",5,IF(M184="Moderate",3,2))))</f>
        <v>5</v>
      </c>
    </row>
    <row r="185" spans="1:27" ht="82.15" customHeight="1" x14ac:dyDescent="0.25">
      <c r="A185" s="312" t="s">
        <v>2092</v>
      </c>
      <c r="B185" s="228" t="s">
        <v>1525</v>
      </c>
      <c r="C185" s="228" t="s">
        <v>216</v>
      </c>
      <c r="D185" s="228" t="s">
        <v>165</v>
      </c>
      <c r="E185" s="228" t="s">
        <v>3404</v>
      </c>
      <c r="F185" s="228" t="s">
        <v>1481</v>
      </c>
      <c r="G185" s="228" t="s">
        <v>3808</v>
      </c>
      <c r="H185" s="228" t="s">
        <v>2429</v>
      </c>
      <c r="I185" s="228"/>
      <c r="J185" s="228"/>
      <c r="K185" s="228" t="s">
        <v>2738</v>
      </c>
      <c r="L185" s="228"/>
      <c r="M185" s="228" t="s">
        <v>159</v>
      </c>
      <c r="N185" s="228" t="s">
        <v>187</v>
      </c>
      <c r="O185" s="314" t="s">
        <v>3568</v>
      </c>
      <c r="P185" s="315"/>
      <c r="Q185" s="228" t="s">
        <v>1034</v>
      </c>
      <c r="R185" s="228" t="s">
        <v>1035</v>
      </c>
      <c r="S185" s="228" t="s">
        <v>1279</v>
      </c>
      <c r="T185" s="228" t="s">
        <v>215</v>
      </c>
      <c r="U185" s="316" t="s">
        <v>1280</v>
      </c>
      <c r="V185" s="228" t="s">
        <v>3070</v>
      </c>
      <c r="W185" s="228" t="s">
        <v>4198</v>
      </c>
      <c r="X185" s="317"/>
      <c r="Y185" s="318"/>
      <c r="Z185" s="318"/>
      <c r="AA185" s="319">
        <f>IF(OR(J185="Fail",ISBLANK(J185)),INDEX('Issue Code Table'!C:C,MATCH(N:N,'Issue Code Table'!A:A,0)),IF(M185="Critical",6,IF(M185="Significant",5,IF(M185="Moderate",3,2))))</f>
        <v>5</v>
      </c>
    </row>
    <row r="186" spans="1:27" ht="82.15" customHeight="1" x14ac:dyDescent="0.25">
      <c r="A186" s="312" t="s">
        <v>2093</v>
      </c>
      <c r="B186" s="228" t="s">
        <v>1525</v>
      </c>
      <c r="C186" s="228" t="s">
        <v>216</v>
      </c>
      <c r="D186" s="228" t="s">
        <v>165</v>
      </c>
      <c r="E186" s="228" t="s">
        <v>3405</v>
      </c>
      <c r="F186" s="228" t="s">
        <v>1758</v>
      </c>
      <c r="G186" s="228" t="s">
        <v>3809</v>
      </c>
      <c r="H186" s="228" t="s">
        <v>2430</v>
      </c>
      <c r="I186" s="228"/>
      <c r="J186" s="228"/>
      <c r="K186" s="228" t="s">
        <v>2739</v>
      </c>
      <c r="L186" s="228"/>
      <c r="M186" s="228" t="s">
        <v>159</v>
      </c>
      <c r="N186" s="228" t="s">
        <v>187</v>
      </c>
      <c r="O186" s="314" t="s">
        <v>3568</v>
      </c>
      <c r="P186" s="315"/>
      <c r="Q186" s="228" t="s">
        <v>1034</v>
      </c>
      <c r="R186" s="228" t="s">
        <v>1759</v>
      </c>
      <c r="S186" s="228" t="s">
        <v>729</v>
      </c>
      <c r="T186" s="228" t="s">
        <v>730</v>
      </c>
      <c r="U186" s="316" t="s">
        <v>1281</v>
      </c>
      <c r="V186" s="228" t="s">
        <v>3071</v>
      </c>
      <c r="W186" s="228" t="s">
        <v>4199</v>
      </c>
      <c r="X186" s="317"/>
      <c r="Y186" s="318"/>
      <c r="Z186" s="318"/>
      <c r="AA186" s="319">
        <f>IF(OR(J186="Fail",ISBLANK(J186)),INDEX('Issue Code Table'!C:C,MATCH(N:N,'Issue Code Table'!A:A,0)),IF(M186="Critical",6,IF(M186="Significant",5,IF(M186="Moderate",3,2))))</f>
        <v>5</v>
      </c>
    </row>
    <row r="187" spans="1:27" ht="82.15" customHeight="1" x14ac:dyDescent="0.25">
      <c r="A187" s="312" t="s">
        <v>2094</v>
      </c>
      <c r="B187" s="228" t="s">
        <v>1549</v>
      </c>
      <c r="C187" s="228" t="s">
        <v>1550</v>
      </c>
      <c r="D187" s="228" t="s">
        <v>165</v>
      </c>
      <c r="E187" s="228" t="s">
        <v>3406</v>
      </c>
      <c r="F187" s="228" t="s">
        <v>1763</v>
      </c>
      <c r="G187" s="228" t="s">
        <v>3810</v>
      </c>
      <c r="H187" s="228" t="s">
        <v>2431</v>
      </c>
      <c r="I187" s="228"/>
      <c r="J187" s="228"/>
      <c r="K187" s="228" t="s">
        <v>2740</v>
      </c>
      <c r="L187" s="228"/>
      <c r="M187" s="228" t="s">
        <v>166</v>
      </c>
      <c r="N187" s="228" t="s">
        <v>748</v>
      </c>
      <c r="O187" s="314" t="s">
        <v>3979</v>
      </c>
      <c r="P187" s="315"/>
      <c r="Q187" s="228" t="s">
        <v>1764</v>
      </c>
      <c r="R187" s="228" t="s">
        <v>1765</v>
      </c>
      <c r="S187" s="228" t="s">
        <v>1766</v>
      </c>
      <c r="T187" s="228" t="s">
        <v>1767</v>
      </c>
      <c r="U187" s="316" t="s">
        <v>1768</v>
      </c>
      <c r="V187" s="228" t="s">
        <v>3072</v>
      </c>
      <c r="W187" s="228" t="s">
        <v>4200</v>
      </c>
      <c r="X187" s="317"/>
      <c r="Y187" s="318"/>
      <c r="Z187" s="318"/>
      <c r="AA187" s="319">
        <f>IF(OR(J187="Fail",ISBLANK(J187)),INDEX('Issue Code Table'!C:C,MATCH(N:N,'Issue Code Table'!A:A,0)),IF(M187="Critical",6,IF(M187="Significant",5,IF(M187="Moderate",3,2))))</f>
        <v>4</v>
      </c>
    </row>
    <row r="188" spans="1:27" ht="82.15" customHeight="1" x14ac:dyDescent="0.25">
      <c r="A188" s="312" t="s">
        <v>2095</v>
      </c>
      <c r="B188" s="228" t="s">
        <v>1549</v>
      </c>
      <c r="C188" s="228" t="s">
        <v>1550</v>
      </c>
      <c r="D188" s="228" t="s">
        <v>165</v>
      </c>
      <c r="E188" s="228" t="s">
        <v>3407</v>
      </c>
      <c r="F188" s="228" t="s">
        <v>1769</v>
      </c>
      <c r="G188" s="228" t="s">
        <v>3811</v>
      </c>
      <c r="H188" s="228" t="s">
        <v>2432</v>
      </c>
      <c r="I188" s="228"/>
      <c r="J188" s="228"/>
      <c r="K188" s="228" t="s">
        <v>2741</v>
      </c>
      <c r="L188" s="228"/>
      <c r="M188" s="228" t="s">
        <v>166</v>
      </c>
      <c r="N188" s="228" t="s">
        <v>748</v>
      </c>
      <c r="O188" s="314" t="s">
        <v>3979</v>
      </c>
      <c r="P188" s="315"/>
      <c r="Q188" s="228" t="s">
        <v>1764</v>
      </c>
      <c r="R188" s="228" t="s">
        <v>1770</v>
      </c>
      <c r="S188" s="228" t="s">
        <v>1771</v>
      </c>
      <c r="T188" s="228" t="s">
        <v>1772</v>
      </c>
      <c r="U188" s="316" t="s">
        <v>1773</v>
      </c>
      <c r="V188" s="228" t="s">
        <v>3073</v>
      </c>
      <c r="W188" s="228" t="s">
        <v>4201</v>
      </c>
      <c r="X188" s="317"/>
      <c r="Y188" s="318"/>
      <c r="Z188" s="318"/>
      <c r="AA188" s="319">
        <f>IF(OR(J188="Fail",ISBLANK(J188)),INDEX('Issue Code Table'!C:C,MATCH(N:N,'Issue Code Table'!A:A,0)),IF(M188="Critical",6,IF(M188="Significant",5,IF(M188="Moderate",3,2))))</f>
        <v>4</v>
      </c>
    </row>
    <row r="189" spans="1:27" ht="82.15" customHeight="1" x14ac:dyDescent="0.25">
      <c r="A189" s="312" t="s">
        <v>2096</v>
      </c>
      <c r="B189" s="228" t="s">
        <v>1549</v>
      </c>
      <c r="C189" s="228" t="s">
        <v>1550</v>
      </c>
      <c r="D189" s="228" t="s">
        <v>165</v>
      </c>
      <c r="E189" s="228" t="s">
        <v>3408</v>
      </c>
      <c r="F189" s="228" t="s">
        <v>1774</v>
      </c>
      <c r="G189" s="228" t="s">
        <v>3812</v>
      </c>
      <c r="H189" s="228" t="s">
        <v>2433</v>
      </c>
      <c r="I189" s="228"/>
      <c r="J189" s="228"/>
      <c r="K189" s="228" t="s">
        <v>2742</v>
      </c>
      <c r="L189" s="228"/>
      <c r="M189" s="228" t="s">
        <v>166</v>
      </c>
      <c r="N189" s="228" t="s">
        <v>748</v>
      </c>
      <c r="O189" s="314" t="s">
        <v>3979</v>
      </c>
      <c r="P189" s="315"/>
      <c r="Q189" s="228" t="s">
        <v>1764</v>
      </c>
      <c r="R189" s="228" t="s">
        <v>1775</v>
      </c>
      <c r="S189" s="228" t="s">
        <v>1776</v>
      </c>
      <c r="T189" s="228" t="s">
        <v>1777</v>
      </c>
      <c r="U189" s="316" t="s">
        <v>1778</v>
      </c>
      <c r="V189" s="228" t="s">
        <v>3074</v>
      </c>
      <c r="W189" s="228" t="s">
        <v>4202</v>
      </c>
      <c r="X189" s="317"/>
      <c r="Y189" s="318"/>
      <c r="Z189" s="318"/>
      <c r="AA189" s="319">
        <f>IF(OR(J189="Fail",ISBLANK(J189)),INDEX('Issue Code Table'!C:C,MATCH(N:N,'Issue Code Table'!A:A,0)),IF(M189="Critical",6,IF(M189="Significant",5,IF(M189="Moderate",3,2))))</f>
        <v>4</v>
      </c>
    </row>
    <row r="190" spans="1:27" ht="82.15" customHeight="1" x14ac:dyDescent="0.25">
      <c r="A190" s="312" t="s">
        <v>2097</v>
      </c>
      <c r="B190" s="228" t="s">
        <v>1789</v>
      </c>
      <c r="C190" s="228" t="s">
        <v>1790</v>
      </c>
      <c r="D190" s="228" t="s">
        <v>165</v>
      </c>
      <c r="E190" s="228" t="s">
        <v>3409</v>
      </c>
      <c r="F190" s="228" t="s">
        <v>1791</v>
      </c>
      <c r="G190" s="228" t="s">
        <v>3813</v>
      </c>
      <c r="H190" s="228" t="s">
        <v>2434</v>
      </c>
      <c r="I190" s="228"/>
      <c r="J190" s="228"/>
      <c r="K190" s="228" t="s">
        <v>2743</v>
      </c>
      <c r="L190" s="228"/>
      <c r="M190" s="228" t="s">
        <v>159</v>
      </c>
      <c r="N190" s="228" t="s">
        <v>187</v>
      </c>
      <c r="O190" s="314" t="s">
        <v>3988</v>
      </c>
      <c r="P190" s="315"/>
      <c r="Q190" s="228" t="s">
        <v>1764</v>
      </c>
      <c r="R190" s="228" t="s">
        <v>1792</v>
      </c>
      <c r="S190" s="228" t="s">
        <v>1793</v>
      </c>
      <c r="T190" s="228" t="s">
        <v>215</v>
      </c>
      <c r="U190" s="316" t="s">
        <v>1794</v>
      </c>
      <c r="V190" s="228" t="s">
        <v>3075</v>
      </c>
      <c r="W190" s="228" t="s">
        <v>4203</v>
      </c>
      <c r="X190" s="317"/>
      <c r="Y190" s="318"/>
      <c r="Z190" s="318"/>
      <c r="AA190" s="319">
        <f>IF(OR(J190="Fail",ISBLANK(J190)),INDEX('Issue Code Table'!C:C,MATCH(N:N,'Issue Code Table'!A:A,0)),IF(M190="Critical",6,IF(M190="Significant",5,IF(M190="Moderate",3,2))))</f>
        <v>5</v>
      </c>
    </row>
    <row r="191" spans="1:27" ht="82.15" customHeight="1" x14ac:dyDescent="0.25">
      <c r="A191" s="312" t="s">
        <v>2098</v>
      </c>
      <c r="B191" s="228" t="s">
        <v>1525</v>
      </c>
      <c r="C191" s="228" t="s">
        <v>216</v>
      </c>
      <c r="D191" s="228" t="s">
        <v>165</v>
      </c>
      <c r="E191" s="228" t="s">
        <v>3410</v>
      </c>
      <c r="F191" s="228" t="s">
        <v>1779</v>
      </c>
      <c r="G191" s="228" t="s">
        <v>3814</v>
      </c>
      <c r="H191" s="228" t="s">
        <v>2435</v>
      </c>
      <c r="I191" s="228"/>
      <c r="J191" s="228"/>
      <c r="K191" s="228" t="s">
        <v>2744</v>
      </c>
      <c r="L191" s="228"/>
      <c r="M191" s="228" t="s">
        <v>159</v>
      </c>
      <c r="N191" s="228" t="s">
        <v>187</v>
      </c>
      <c r="O191" s="314" t="s">
        <v>3988</v>
      </c>
      <c r="P191" s="315"/>
      <c r="Q191" s="228" t="s">
        <v>1764</v>
      </c>
      <c r="R191" s="228" t="s">
        <v>1780</v>
      </c>
      <c r="S191" s="228" t="s">
        <v>1781</v>
      </c>
      <c r="T191" s="228" t="s">
        <v>1782</v>
      </c>
      <c r="U191" s="316" t="s">
        <v>1783</v>
      </c>
      <c r="V191" s="228" t="s">
        <v>3076</v>
      </c>
      <c r="W191" s="228" t="s">
        <v>4204</v>
      </c>
      <c r="X191" s="317"/>
      <c r="Y191" s="318"/>
      <c r="Z191" s="318"/>
      <c r="AA191" s="319">
        <f>IF(OR(J191="Fail",ISBLANK(J191)),INDEX('Issue Code Table'!C:C,MATCH(N:N,'Issue Code Table'!A:A,0)),IF(M191="Critical",6,IF(M191="Significant",5,IF(M191="Moderate",3,2))))</f>
        <v>5</v>
      </c>
    </row>
    <row r="192" spans="1:27" ht="82.15" customHeight="1" x14ac:dyDescent="0.25">
      <c r="A192" s="312" t="s">
        <v>2099</v>
      </c>
      <c r="B192" s="228" t="s">
        <v>1525</v>
      </c>
      <c r="C192" s="228" t="s">
        <v>216</v>
      </c>
      <c r="D192" s="228" t="s">
        <v>165</v>
      </c>
      <c r="E192" s="228" t="s">
        <v>3411</v>
      </c>
      <c r="F192" s="228" t="s">
        <v>1784</v>
      </c>
      <c r="G192" s="228" t="s">
        <v>3815</v>
      </c>
      <c r="H192" s="228" t="s">
        <v>2436</v>
      </c>
      <c r="I192" s="228"/>
      <c r="J192" s="228"/>
      <c r="K192" s="228" t="s">
        <v>2745</v>
      </c>
      <c r="L192" s="228"/>
      <c r="M192" s="228" t="s">
        <v>159</v>
      </c>
      <c r="N192" s="228" t="s">
        <v>187</v>
      </c>
      <c r="O192" s="314" t="s">
        <v>3988</v>
      </c>
      <c r="P192" s="315"/>
      <c r="Q192" s="228" t="s">
        <v>1764</v>
      </c>
      <c r="R192" s="228" t="s">
        <v>1785</v>
      </c>
      <c r="S192" s="228" t="s">
        <v>1786</v>
      </c>
      <c r="T192" s="228" t="s">
        <v>1787</v>
      </c>
      <c r="U192" s="316" t="s">
        <v>1788</v>
      </c>
      <c r="V192" s="228" t="s">
        <v>3077</v>
      </c>
      <c r="W192" s="228" t="s">
        <v>4205</v>
      </c>
      <c r="X192" s="317"/>
      <c r="Y192" s="318"/>
      <c r="Z192" s="318"/>
      <c r="AA192" s="319">
        <f>IF(OR(J192="Fail",ISBLANK(J192)),INDEX('Issue Code Table'!C:C,MATCH(N:N,'Issue Code Table'!A:A,0)),IF(M192="Critical",6,IF(M192="Significant",5,IF(M192="Moderate",3,2))))</f>
        <v>5</v>
      </c>
    </row>
    <row r="193" spans="1:27" ht="82.15" customHeight="1" x14ac:dyDescent="0.25">
      <c r="A193" s="312" t="s">
        <v>2100</v>
      </c>
      <c r="B193" s="228" t="s">
        <v>1789</v>
      </c>
      <c r="C193" s="228" t="s">
        <v>1790</v>
      </c>
      <c r="D193" s="228" t="s">
        <v>165</v>
      </c>
      <c r="E193" s="228" t="s">
        <v>3412</v>
      </c>
      <c r="F193" s="228" t="s">
        <v>1795</v>
      </c>
      <c r="G193" s="228" t="s">
        <v>3816</v>
      </c>
      <c r="H193" s="228" t="s">
        <v>2437</v>
      </c>
      <c r="I193" s="228"/>
      <c r="J193" s="228"/>
      <c r="K193" s="228" t="s">
        <v>2746</v>
      </c>
      <c r="L193" s="228"/>
      <c r="M193" s="228" t="s">
        <v>159</v>
      </c>
      <c r="N193" s="228" t="s">
        <v>187</v>
      </c>
      <c r="O193" s="314" t="s">
        <v>3988</v>
      </c>
      <c r="P193" s="315"/>
      <c r="Q193" s="228" t="s">
        <v>1764</v>
      </c>
      <c r="R193" s="228" t="s">
        <v>1796</v>
      </c>
      <c r="S193" s="228" t="s">
        <v>1793</v>
      </c>
      <c r="T193" s="228" t="s">
        <v>1797</v>
      </c>
      <c r="U193" s="316" t="s">
        <v>1798</v>
      </c>
      <c r="V193" s="228" t="s">
        <v>3078</v>
      </c>
      <c r="W193" s="228" t="s">
        <v>4206</v>
      </c>
      <c r="X193" s="317"/>
      <c r="Y193" s="318"/>
      <c r="Z193" s="318"/>
      <c r="AA193" s="319">
        <f>IF(OR(J193="Fail",ISBLANK(J193)),INDEX('Issue Code Table'!C:C,MATCH(N:N,'Issue Code Table'!A:A,0)),IF(M193="Critical",6,IF(M193="Significant",5,IF(M193="Moderate",3,2))))</f>
        <v>5</v>
      </c>
    </row>
    <row r="194" spans="1:27" ht="82.15" customHeight="1" x14ac:dyDescent="0.25">
      <c r="A194" s="312" t="s">
        <v>2101</v>
      </c>
      <c r="B194" s="228" t="s">
        <v>1525</v>
      </c>
      <c r="C194" s="228" t="s">
        <v>216</v>
      </c>
      <c r="D194" s="228" t="s">
        <v>165</v>
      </c>
      <c r="E194" s="228" t="s">
        <v>3408</v>
      </c>
      <c r="F194" s="228" t="s">
        <v>1799</v>
      </c>
      <c r="G194" s="228" t="s">
        <v>3817</v>
      </c>
      <c r="H194" s="228" t="s">
        <v>2433</v>
      </c>
      <c r="I194" s="228"/>
      <c r="J194" s="228"/>
      <c r="K194" s="228" t="s">
        <v>2742</v>
      </c>
      <c r="L194" s="228"/>
      <c r="M194" s="228" t="s">
        <v>159</v>
      </c>
      <c r="N194" s="228" t="s">
        <v>187</v>
      </c>
      <c r="O194" s="314" t="s">
        <v>3988</v>
      </c>
      <c r="P194" s="315"/>
      <c r="Q194" s="228" t="s">
        <v>1036</v>
      </c>
      <c r="R194" s="228" t="s">
        <v>1037</v>
      </c>
      <c r="S194" s="228" t="s">
        <v>1776</v>
      </c>
      <c r="T194" s="228" t="s">
        <v>1777</v>
      </c>
      <c r="U194" s="316" t="s">
        <v>1800</v>
      </c>
      <c r="V194" s="228" t="s">
        <v>3079</v>
      </c>
      <c r="W194" s="228" t="s">
        <v>4202</v>
      </c>
      <c r="X194" s="317"/>
      <c r="Y194" s="318"/>
      <c r="Z194" s="318"/>
      <c r="AA194" s="319">
        <f>IF(OR(J194="Fail",ISBLANK(J194)),INDEX('Issue Code Table'!C:C,MATCH(N:N,'Issue Code Table'!A:A,0)),IF(M194="Critical",6,IF(M194="Significant",5,IF(M194="Moderate",3,2))))</f>
        <v>5</v>
      </c>
    </row>
    <row r="195" spans="1:27" ht="82.15" customHeight="1" x14ac:dyDescent="0.25">
      <c r="A195" s="312" t="s">
        <v>2102</v>
      </c>
      <c r="B195" s="228" t="s">
        <v>1525</v>
      </c>
      <c r="C195" s="228" t="s">
        <v>216</v>
      </c>
      <c r="D195" s="228" t="s">
        <v>165</v>
      </c>
      <c r="E195" s="228" t="s">
        <v>3413</v>
      </c>
      <c r="F195" s="228" t="s">
        <v>1801</v>
      </c>
      <c r="G195" s="228" t="s">
        <v>3818</v>
      </c>
      <c r="H195" s="228" t="s">
        <v>2438</v>
      </c>
      <c r="I195" s="228"/>
      <c r="J195" s="228"/>
      <c r="K195" s="228" t="s">
        <v>2747</v>
      </c>
      <c r="L195" s="228"/>
      <c r="M195" s="228" t="s">
        <v>159</v>
      </c>
      <c r="N195" s="228" t="s">
        <v>187</v>
      </c>
      <c r="O195" s="314" t="s">
        <v>3988</v>
      </c>
      <c r="P195" s="315"/>
      <c r="Q195" s="228" t="s">
        <v>1036</v>
      </c>
      <c r="R195" s="228" t="s">
        <v>1802</v>
      </c>
      <c r="S195" s="228" t="s">
        <v>1766</v>
      </c>
      <c r="T195" s="228" t="s">
        <v>1767</v>
      </c>
      <c r="U195" s="316" t="s">
        <v>1803</v>
      </c>
      <c r="V195" s="228" t="s">
        <v>3080</v>
      </c>
      <c r="W195" s="228" t="s">
        <v>4207</v>
      </c>
      <c r="X195" s="317"/>
      <c r="Y195" s="318"/>
      <c r="Z195" s="318"/>
      <c r="AA195" s="319">
        <f>IF(OR(J195="Fail",ISBLANK(J195)),INDEX('Issue Code Table'!C:C,MATCH(N:N,'Issue Code Table'!A:A,0)),IF(M195="Critical",6,IF(M195="Significant",5,IF(M195="Moderate",3,2))))</f>
        <v>5</v>
      </c>
    </row>
    <row r="196" spans="1:27" ht="82.15" customHeight="1" x14ac:dyDescent="0.25">
      <c r="A196" s="312" t="s">
        <v>2103</v>
      </c>
      <c r="B196" s="228" t="s">
        <v>1525</v>
      </c>
      <c r="C196" s="228" t="s">
        <v>216</v>
      </c>
      <c r="D196" s="228" t="s">
        <v>165</v>
      </c>
      <c r="E196" s="228" t="s">
        <v>3414</v>
      </c>
      <c r="F196" s="228" t="s">
        <v>1804</v>
      </c>
      <c r="G196" s="228" t="s">
        <v>3819</v>
      </c>
      <c r="H196" s="228" t="s">
        <v>2439</v>
      </c>
      <c r="I196" s="228"/>
      <c r="J196" s="228"/>
      <c r="K196" s="228" t="s">
        <v>2748</v>
      </c>
      <c r="L196" s="228"/>
      <c r="M196" s="228" t="s">
        <v>159</v>
      </c>
      <c r="N196" s="228" t="s">
        <v>187</v>
      </c>
      <c r="O196" s="314" t="s">
        <v>3988</v>
      </c>
      <c r="P196" s="315"/>
      <c r="Q196" s="228" t="s">
        <v>1036</v>
      </c>
      <c r="R196" s="228" t="s">
        <v>1805</v>
      </c>
      <c r="S196" s="228" t="s">
        <v>1771</v>
      </c>
      <c r="T196" s="228" t="s">
        <v>1772</v>
      </c>
      <c r="U196" s="316" t="s">
        <v>1806</v>
      </c>
      <c r="V196" s="228" t="s">
        <v>3081</v>
      </c>
      <c r="W196" s="228" t="s">
        <v>4208</v>
      </c>
      <c r="X196" s="317"/>
      <c r="Y196" s="318"/>
      <c r="Z196" s="318"/>
      <c r="AA196" s="319">
        <f>IF(OR(J196="Fail",ISBLANK(J196)),INDEX('Issue Code Table'!C:C,MATCH(N:N,'Issue Code Table'!A:A,0)),IF(M196="Critical",6,IF(M196="Significant",5,IF(M196="Moderate",3,2))))</f>
        <v>5</v>
      </c>
    </row>
    <row r="197" spans="1:27" ht="82.15" customHeight="1" x14ac:dyDescent="0.25">
      <c r="A197" s="312" t="s">
        <v>2104</v>
      </c>
      <c r="B197" s="228" t="s">
        <v>1564</v>
      </c>
      <c r="C197" s="228" t="s">
        <v>1565</v>
      </c>
      <c r="D197" s="228" t="s">
        <v>165</v>
      </c>
      <c r="E197" s="228" t="s">
        <v>3415</v>
      </c>
      <c r="F197" s="228" t="s">
        <v>731</v>
      </c>
      <c r="G197" s="228" t="s">
        <v>3820</v>
      </c>
      <c r="H197" s="228" t="s">
        <v>2440</v>
      </c>
      <c r="I197" s="228"/>
      <c r="J197" s="228"/>
      <c r="K197" s="228" t="s">
        <v>2749</v>
      </c>
      <c r="L197" s="228"/>
      <c r="M197" s="228" t="s">
        <v>159</v>
      </c>
      <c r="N197" s="228" t="s">
        <v>187</v>
      </c>
      <c r="O197" s="314" t="s">
        <v>3568</v>
      </c>
      <c r="P197" s="315"/>
      <c r="Q197" s="228" t="s">
        <v>1036</v>
      </c>
      <c r="R197" s="228" t="s">
        <v>1817</v>
      </c>
      <c r="S197" s="228" t="s">
        <v>733</v>
      </c>
      <c r="T197" s="228" t="s">
        <v>734</v>
      </c>
      <c r="U197" s="316" t="s">
        <v>1282</v>
      </c>
      <c r="V197" s="228" t="s">
        <v>3082</v>
      </c>
      <c r="W197" s="228" t="s">
        <v>4209</v>
      </c>
      <c r="X197" s="317"/>
      <c r="Y197" s="318"/>
      <c r="Z197" s="318"/>
      <c r="AA197" s="319">
        <f>IF(OR(J197="Fail",ISBLANK(J197)),INDEX('Issue Code Table'!C:C,MATCH(N:N,'Issue Code Table'!A:A,0)),IF(M197="Critical",6,IF(M197="Significant",5,IF(M197="Moderate",3,2))))</f>
        <v>5</v>
      </c>
    </row>
    <row r="198" spans="1:27" ht="82.15" customHeight="1" x14ac:dyDescent="0.25">
      <c r="A198" s="312" t="s">
        <v>2105</v>
      </c>
      <c r="B198" s="228" t="s">
        <v>1525</v>
      </c>
      <c r="C198" s="228" t="s">
        <v>216</v>
      </c>
      <c r="D198" s="228" t="s">
        <v>165</v>
      </c>
      <c r="E198" s="228" t="s">
        <v>3410</v>
      </c>
      <c r="F198" s="228" t="s">
        <v>1811</v>
      </c>
      <c r="G198" s="228" t="s">
        <v>3821</v>
      </c>
      <c r="H198" s="228" t="s">
        <v>2435</v>
      </c>
      <c r="I198" s="228"/>
      <c r="J198" s="228"/>
      <c r="K198" s="228" t="s">
        <v>2744</v>
      </c>
      <c r="L198" s="228"/>
      <c r="M198" s="228" t="s">
        <v>159</v>
      </c>
      <c r="N198" s="228" t="s">
        <v>187</v>
      </c>
      <c r="O198" s="314" t="s">
        <v>3988</v>
      </c>
      <c r="P198" s="315"/>
      <c r="Q198" s="228" t="s">
        <v>1036</v>
      </c>
      <c r="R198" s="228" t="s">
        <v>1812</v>
      </c>
      <c r="S198" s="228" t="s">
        <v>1781</v>
      </c>
      <c r="T198" s="228" t="s">
        <v>1782</v>
      </c>
      <c r="U198" s="316" t="s">
        <v>1813</v>
      </c>
      <c r="V198" s="228" t="s">
        <v>3083</v>
      </c>
      <c r="W198" s="228" t="s">
        <v>4204</v>
      </c>
      <c r="X198" s="317"/>
      <c r="Y198" s="318"/>
      <c r="Z198" s="318"/>
      <c r="AA198" s="319">
        <f>IF(OR(J198="Fail",ISBLANK(J198)),INDEX('Issue Code Table'!C:C,MATCH(N:N,'Issue Code Table'!A:A,0)),IF(M198="Critical",6,IF(M198="Significant",5,IF(M198="Moderate",3,2))))</f>
        <v>5</v>
      </c>
    </row>
    <row r="199" spans="1:27" ht="82.15" customHeight="1" x14ac:dyDescent="0.25">
      <c r="A199" s="312" t="s">
        <v>2106</v>
      </c>
      <c r="B199" s="228" t="s">
        <v>1525</v>
      </c>
      <c r="C199" s="228" t="s">
        <v>216</v>
      </c>
      <c r="D199" s="228" t="s">
        <v>165</v>
      </c>
      <c r="E199" s="228" t="s">
        <v>3411</v>
      </c>
      <c r="F199" s="228" t="s">
        <v>1784</v>
      </c>
      <c r="G199" s="228" t="s">
        <v>3822</v>
      </c>
      <c r="H199" s="228" t="s">
        <v>2436</v>
      </c>
      <c r="I199" s="228"/>
      <c r="J199" s="228"/>
      <c r="K199" s="228" t="s">
        <v>2745</v>
      </c>
      <c r="L199" s="228"/>
      <c r="M199" s="228" t="s">
        <v>159</v>
      </c>
      <c r="N199" s="228" t="s">
        <v>187</v>
      </c>
      <c r="O199" s="314" t="s">
        <v>3988</v>
      </c>
      <c r="P199" s="315"/>
      <c r="Q199" s="228" t="s">
        <v>1036</v>
      </c>
      <c r="R199" s="228" t="s">
        <v>1814</v>
      </c>
      <c r="S199" s="228" t="s">
        <v>1786</v>
      </c>
      <c r="T199" s="228" t="s">
        <v>1815</v>
      </c>
      <c r="U199" s="316" t="s">
        <v>1816</v>
      </c>
      <c r="V199" s="228" t="s">
        <v>3084</v>
      </c>
      <c r="W199" s="228" t="s">
        <v>4205</v>
      </c>
      <c r="X199" s="317"/>
      <c r="Y199" s="318"/>
      <c r="Z199" s="318"/>
      <c r="AA199" s="319">
        <f>IF(OR(J199="Fail",ISBLANK(J199)),INDEX('Issue Code Table'!C:C,MATCH(N:N,'Issue Code Table'!A:A,0)),IF(M199="Critical",6,IF(M199="Significant",5,IF(M199="Moderate",3,2))))</f>
        <v>5</v>
      </c>
    </row>
    <row r="200" spans="1:27" ht="82.15" customHeight="1" x14ac:dyDescent="0.25">
      <c r="A200" s="312" t="s">
        <v>2107</v>
      </c>
      <c r="B200" s="228" t="s">
        <v>1524</v>
      </c>
      <c r="C200" s="228" t="s">
        <v>505</v>
      </c>
      <c r="D200" s="228" t="s">
        <v>165</v>
      </c>
      <c r="E200" s="228" t="s">
        <v>3416</v>
      </c>
      <c r="F200" s="228" t="s">
        <v>1807</v>
      </c>
      <c r="G200" s="228" t="s">
        <v>3823</v>
      </c>
      <c r="H200" s="228" t="s">
        <v>2441</v>
      </c>
      <c r="I200" s="228"/>
      <c r="J200" s="228"/>
      <c r="K200" s="228" t="s">
        <v>2750</v>
      </c>
      <c r="L200" s="228"/>
      <c r="M200" s="228" t="s">
        <v>159</v>
      </c>
      <c r="N200" s="228" t="s">
        <v>187</v>
      </c>
      <c r="O200" s="314" t="s">
        <v>3568</v>
      </c>
      <c r="P200" s="315"/>
      <c r="Q200" s="228" t="s">
        <v>1036</v>
      </c>
      <c r="R200" s="228" t="s">
        <v>1808</v>
      </c>
      <c r="S200" s="228" t="s">
        <v>1786</v>
      </c>
      <c r="T200" s="228" t="s">
        <v>1809</v>
      </c>
      <c r="U200" s="316" t="s">
        <v>1810</v>
      </c>
      <c r="V200" s="228" t="s">
        <v>3085</v>
      </c>
      <c r="W200" s="228" t="s">
        <v>4210</v>
      </c>
      <c r="X200" s="317"/>
      <c r="Y200" s="318"/>
      <c r="Z200" s="318"/>
      <c r="AA200" s="319">
        <f>IF(OR(J200="Fail",ISBLANK(J200)),INDEX('Issue Code Table'!C:C,MATCH(N:N,'Issue Code Table'!A:A,0)),IF(M200="Critical",6,IF(M200="Significant",5,IF(M200="Moderate",3,2))))</f>
        <v>5</v>
      </c>
    </row>
    <row r="201" spans="1:27" ht="82.15" customHeight="1" x14ac:dyDescent="0.25">
      <c r="A201" s="312" t="s">
        <v>2108</v>
      </c>
      <c r="B201" s="228" t="s">
        <v>1755</v>
      </c>
      <c r="C201" s="228" t="s">
        <v>1756</v>
      </c>
      <c r="D201" s="228" t="s">
        <v>165</v>
      </c>
      <c r="E201" s="228" t="s">
        <v>3417</v>
      </c>
      <c r="F201" s="228" t="s">
        <v>1532</v>
      </c>
      <c r="G201" s="228" t="s">
        <v>3824</v>
      </c>
      <c r="H201" s="228" t="s">
        <v>2442</v>
      </c>
      <c r="I201" s="228"/>
      <c r="J201" s="228"/>
      <c r="K201" s="228" t="s">
        <v>2751</v>
      </c>
      <c r="L201" s="228"/>
      <c r="M201" s="228" t="s">
        <v>159</v>
      </c>
      <c r="N201" s="228" t="s">
        <v>211</v>
      </c>
      <c r="O201" s="314" t="s">
        <v>3573</v>
      </c>
      <c r="P201" s="315"/>
      <c r="Q201" s="228" t="s">
        <v>1038</v>
      </c>
      <c r="R201" s="228" t="s">
        <v>1541</v>
      </c>
      <c r="S201" s="228" t="s">
        <v>1533</v>
      </c>
      <c r="T201" s="228" t="s">
        <v>1534</v>
      </c>
      <c r="U201" s="316" t="s">
        <v>1535</v>
      </c>
      <c r="V201" s="228" t="s">
        <v>3086</v>
      </c>
      <c r="W201" s="228" t="s">
        <v>4211</v>
      </c>
      <c r="X201" s="317"/>
      <c r="Y201" s="318"/>
      <c r="Z201" s="318"/>
      <c r="AA201" s="319">
        <f>IF(OR(J201="Fail",ISBLANK(J201)),INDEX('Issue Code Table'!C:C,MATCH(N:N,'Issue Code Table'!A:A,0)),IF(M201="Critical",6,IF(M201="Significant",5,IF(M201="Moderate",3,2))))</f>
        <v>5</v>
      </c>
    </row>
    <row r="202" spans="1:27" ht="82.15" customHeight="1" x14ac:dyDescent="0.25">
      <c r="A202" s="312" t="s">
        <v>2109</v>
      </c>
      <c r="B202" s="228" t="s">
        <v>1525</v>
      </c>
      <c r="C202" s="228" t="s">
        <v>216</v>
      </c>
      <c r="D202" s="228" t="s">
        <v>165</v>
      </c>
      <c r="E202" s="228" t="s">
        <v>3418</v>
      </c>
      <c r="F202" s="228" t="s">
        <v>1757</v>
      </c>
      <c r="G202" s="228" t="s">
        <v>3825</v>
      </c>
      <c r="H202" s="228" t="s">
        <v>2443</v>
      </c>
      <c r="I202" s="228"/>
      <c r="J202" s="228"/>
      <c r="K202" s="228" t="s">
        <v>2752</v>
      </c>
      <c r="L202" s="228"/>
      <c r="M202" s="228" t="s">
        <v>159</v>
      </c>
      <c r="N202" s="228" t="s">
        <v>211</v>
      </c>
      <c r="O202" s="314" t="s">
        <v>3573</v>
      </c>
      <c r="P202" s="315"/>
      <c r="Q202" s="228" t="s">
        <v>1038</v>
      </c>
      <c r="R202" s="228" t="s">
        <v>1039</v>
      </c>
      <c r="S202" s="228" t="s">
        <v>735</v>
      </c>
      <c r="T202" s="228" t="s">
        <v>736</v>
      </c>
      <c r="U202" s="316" t="s">
        <v>1283</v>
      </c>
      <c r="V202" s="228" t="s">
        <v>3087</v>
      </c>
      <c r="W202" s="228" t="s">
        <v>4212</v>
      </c>
      <c r="X202" s="317"/>
      <c r="Y202" s="318"/>
      <c r="Z202" s="318"/>
      <c r="AA202" s="319">
        <f>IF(OR(J202="Fail",ISBLANK(J202)),INDEX('Issue Code Table'!C:C,MATCH(N:N,'Issue Code Table'!A:A,0)),IF(M202="Critical",6,IF(M202="Significant",5,IF(M202="Moderate",3,2))))</f>
        <v>5</v>
      </c>
    </row>
    <row r="203" spans="1:27" ht="82.15" customHeight="1" x14ac:dyDescent="0.25">
      <c r="A203" s="312" t="s">
        <v>2110</v>
      </c>
      <c r="B203" s="228" t="s">
        <v>1558</v>
      </c>
      <c r="C203" s="228" t="s">
        <v>1559</v>
      </c>
      <c r="D203" s="228" t="s">
        <v>165</v>
      </c>
      <c r="E203" s="228" t="s">
        <v>3419</v>
      </c>
      <c r="F203" s="228" t="s">
        <v>737</v>
      </c>
      <c r="G203" s="228" t="s">
        <v>3826</v>
      </c>
      <c r="H203" s="228" t="s">
        <v>2444</v>
      </c>
      <c r="I203" s="228"/>
      <c r="J203" s="228"/>
      <c r="K203" s="228" t="s">
        <v>2753</v>
      </c>
      <c r="L203" s="228"/>
      <c r="M203" s="228" t="s">
        <v>159</v>
      </c>
      <c r="N203" s="228" t="s">
        <v>211</v>
      </c>
      <c r="O203" s="314" t="s">
        <v>3573</v>
      </c>
      <c r="P203" s="315"/>
      <c r="Q203" s="228" t="s">
        <v>1038</v>
      </c>
      <c r="R203" s="228" t="s">
        <v>1040</v>
      </c>
      <c r="S203" s="228" t="s">
        <v>738</v>
      </c>
      <c r="T203" s="228" t="s">
        <v>739</v>
      </c>
      <c r="U203" s="316" t="s">
        <v>1284</v>
      </c>
      <c r="V203" s="228" t="s">
        <v>3088</v>
      </c>
      <c r="W203" s="228" t="s">
        <v>4213</v>
      </c>
      <c r="X203" s="317"/>
      <c r="Y203" s="318"/>
      <c r="Z203" s="318"/>
      <c r="AA203" s="319">
        <f>IF(OR(J203="Fail",ISBLANK(J203)),INDEX('Issue Code Table'!C:C,MATCH(N:N,'Issue Code Table'!A:A,0)),IF(M203="Critical",6,IF(M203="Significant",5,IF(M203="Moderate",3,2))))</f>
        <v>5</v>
      </c>
    </row>
    <row r="204" spans="1:27" ht="82.15" customHeight="1" x14ac:dyDescent="0.25">
      <c r="A204" s="312" t="s">
        <v>2111</v>
      </c>
      <c r="B204" s="228" t="s">
        <v>1520</v>
      </c>
      <c r="C204" s="228" t="s">
        <v>164</v>
      </c>
      <c r="D204" s="228" t="s">
        <v>165</v>
      </c>
      <c r="E204" s="228" t="s">
        <v>3420</v>
      </c>
      <c r="F204" s="228" t="s">
        <v>1482</v>
      </c>
      <c r="G204" s="228" t="s">
        <v>3827</v>
      </c>
      <c r="H204" s="228" t="s">
        <v>2445</v>
      </c>
      <c r="I204" s="228"/>
      <c r="J204" s="228"/>
      <c r="K204" s="228" t="s">
        <v>2754</v>
      </c>
      <c r="L204" s="228"/>
      <c r="M204" s="228" t="s">
        <v>159</v>
      </c>
      <c r="N204" s="228" t="s">
        <v>332</v>
      </c>
      <c r="O204" s="314" t="s">
        <v>3987</v>
      </c>
      <c r="P204" s="315"/>
      <c r="Q204" s="228" t="s">
        <v>1041</v>
      </c>
      <c r="R204" s="228" t="s">
        <v>1042</v>
      </c>
      <c r="S204" s="228" t="s">
        <v>1285</v>
      </c>
      <c r="T204" s="228" t="s">
        <v>740</v>
      </c>
      <c r="U204" s="316" t="s">
        <v>1286</v>
      </c>
      <c r="V204" s="228" t="s">
        <v>3089</v>
      </c>
      <c r="W204" s="228" t="s">
        <v>4214</v>
      </c>
      <c r="X204" s="317"/>
      <c r="Y204" s="318"/>
      <c r="Z204" s="318"/>
      <c r="AA204" s="319">
        <f>IF(OR(J204="Fail",ISBLANK(J204)),INDEX('Issue Code Table'!C:C,MATCH(N:N,'Issue Code Table'!A:A,0)),IF(M204="Critical",6,IF(M204="Significant",5,IF(M204="Moderate",3,2))))</f>
        <v>4</v>
      </c>
    </row>
    <row r="205" spans="1:27" ht="82.15" customHeight="1" x14ac:dyDescent="0.25">
      <c r="A205" s="312" t="s">
        <v>2112</v>
      </c>
      <c r="B205" s="228" t="s">
        <v>1525</v>
      </c>
      <c r="C205" s="228" t="s">
        <v>216</v>
      </c>
      <c r="D205" s="228" t="s">
        <v>165</v>
      </c>
      <c r="E205" s="228" t="s">
        <v>3421</v>
      </c>
      <c r="F205" s="228" t="s">
        <v>741</v>
      </c>
      <c r="G205" s="228" t="s">
        <v>3828</v>
      </c>
      <c r="H205" s="228" t="s">
        <v>2446</v>
      </c>
      <c r="I205" s="228"/>
      <c r="J205" s="228"/>
      <c r="K205" s="228" t="s">
        <v>2755</v>
      </c>
      <c r="L205" s="228"/>
      <c r="M205" s="228" t="s">
        <v>159</v>
      </c>
      <c r="N205" s="228" t="s">
        <v>187</v>
      </c>
      <c r="O205" s="314" t="s">
        <v>3988</v>
      </c>
      <c r="P205" s="315"/>
      <c r="Q205" s="228" t="s">
        <v>1043</v>
      </c>
      <c r="R205" s="228" t="s">
        <v>1118</v>
      </c>
      <c r="S205" s="228" t="s">
        <v>742</v>
      </c>
      <c r="T205" s="228" t="s">
        <v>743</v>
      </c>
      <c r="U205" s="316" t="s">
        <v>1287</v>
      </c>
      <c r="V205" s="228" t="s">
        <v>3090</v>
      </c>
      <c r="W205" s="228" t="s">
        <v>4215</v>
      </c>
      <c r="X205" s="317"/>
      <c r="Y205" s="318"/>
      <c r="Z205" s="318"/>
      <c r="AA205" s="319">
        <f>IF(OR(J205="Fail",ISBLANK(J205)),INDEX('Issue Code Table'!C:C,MATCH(N:N,'Issue Code Table'!A:A,0)),IF(M205="Critical",6,IF(M205="Significant",5,IF(M205="Moderate",3,2))))</f>
        <v>5</v>
      </c>
    </row>
    <row r="206" spans="1:27" ht="82.15" customHeight="1" x14ac:dyDescent="0.25">
      <c r="A206" s="312" t="s">
        <v>2113</v>
      </c>
      <c r="B206" s="228" t="s">
        <v>1600</v>
      </c>
      <c r="C206" s="228" t="s">
        <v>1601</v>
      </c>
      <c r="D206" s="228" t="s">
        <v>165</v>
      </c>
      <c r="E206" s="228" t="s">
        <v>3422</v>
      </c>
      <c r="F206" s="228" t="s">
        <v>1483</v>
      </c>
      <c r="G206" s="228" t="s">
        <v>3829</v>
      </c>
      <c r="H206" s="228" t="s">
        <v>2447</v>
      </c>
      <c r="I206" s="228"/>
      <c r="J206" s="228"/>
      <c r="K206" s="228" t="s">
        <v>2756</v>
      </c>
      <c r="L206" s="228"/>
      <c r="M206" s="228" t="s">
        <v>166</v>
      </c>
      <c r="N206" s="228" t="s">
        <v>997</v>
      </c>
      <c r="O206" s="314" t="s">
        <v>3584</v>
      </c>
      <c r="P206" s="315"/>
      <c r="Q206" s="228" t="s">
        <v>1820</v>
      </c>
      <c r="R206" s="228" t="s">
        <v>1044</v>
      </c>
      <c r="S206" s="228" t="s">
        <v>1288</v>
      </c>
      <c r="T206" s="228" t="s">
        <v>1260</v>
      </c>
      <c r="U206" s="316" t="s">
        <v>1289</v>
      </c>
      <c r="V206" s="228" t="s">
        <v>3091</v>
      </c>
      <c r="W206" s="228" t="s">
        <v>4216</v>
      </c>
      <c r="X206" s="317"/>
      <c r="Y206" s="318"/>
      <c r="Z206" s="318"/>
      <c r="AA206" s="319">
        <f>IF(OR(J206="Fail",ISBLANK(J206)),INDEX('Issue Code Table'!C:C,MATCH(N:N,'Issue Code Table'!A:A,0)),IF(M206="Critical",6,IF(M206="Significant",5,IF(M206="Moderate",3,2))))</f>
        <v>4</v>
      </c>
    </row>
    <row r="207" spans="1:27" ht="82.15" customHeight="1" x14ac:dyDescent="0.25">
      <c r="A207" s="312" t="s">
        <v>2114</v>
      </c>
      <c r="B207" s="228" t="s">
        <v>1525</v>
      </c>
      <c r="C207" s="228" t="s">
        <v>216</v>
      </c>
      <c r="D207" s="228" t="s">
        <v>165</v>
      </c>
      <c r="E207" s="228" t="s">
        <v>3423</v>
      </c>
      <c r="F207" s="228" t="s">
        <v>1484</v>
      </c>
      <c r="G207" s="228" t="s">
        <v>3830</v>
      </c>
      <c r="H207" s="228" t="s">
        <v>2448</v>
      </c>
      <c r="I207" s="228"/>
      <c r="J207" s="228"/>
      <c r="K207" s="228" t="s">
        <v>2757</v>
      </c>
      <c r="L207" s="228"/>
      <c r="M207" s="228" t="s">
        <v>166</v>
      </c>
      <c r="N207" s="228" t="s">
        <v>997</v>
      </c>
      <c r="O207" s="314" t="s">
        <v>3584</v>
      </c>
      <c r="P207" s="315"/>
      <c r="Q207" s="228" t="s">
        <v>1820</v>
      </c>
      <c r="R207" s="228" t="s">
        <v>1045</v>
      </c>
      <c r="S207" s="228" t="s">
        <v>1290</v>
      </c>
      <c r="T207" s="228" t="s">
        <v>1291</v>
      </c>
      <c r="U207" s="316" t="s">
        <v>1292</v>
      </c>
      <c r="V207" s="228" t="s">
        <v>3092</v>
      </c>
      <c r="W207" s="228" t="s">
        <v>4217</v>
      </c>
      <c r="X207" s="317"/>
      <c r="Y207" s="318"/>
      <c r="Z207" s="318"/>
      <c r="AA207" s="319">
        <f>IF(OR(J207="Fail",ISBLANK(J207)),INDEX('Issue Code Table'!C:C,MATCH(N:N,'Issue Code Table'!A:A,0)),IF(M207="Critical",6,IF(M207="Significant",5,IF(M207="Moderate",3,2))))</f>
        <v>4</v>
      </c>
    </row>
    <row r="208" spans="1:27" ht="82.15" customHeight="1" x14ac:dyDescent="0.25">
      <c r="A208" s="312" t="s">
        <v>2115</v>
      </c>
      <c r="B208" s="228" t="s">
        <v>1525</v>
      </c>
      <c r="C208" s="228" t="s">
        <v>216</v>
      </c>
      <c r="D208" s="228" t="s">
        <v>165</v>
      </c>
      <c r="E208" s="228" t="s">
        <v>3424</v>
      </c>
      <c r="F208" s="228" t="s">
        <v>1485</v>
      </c>
      <c r="G208" s="228" t="s">
        <v>3831</v>
      </c>
      <c r="H208" s="228" t="s">
        <v>2449</v>
      </c>
      <c r="I208" s="228"/>
      <c r="J208" s="228"/>
      <c r="K208" s="228" t="s">
        <v>2758</v>
      </c>
      <c r="L208" s="228"/>
      <c r="M208" s="228" t="s">
        <v>166</v>
      </c>
      <c r="N208" s="228" t="s">
        <v>997</v>
      </c>
      <c r="O208" s="314" t="s">
        <v>3584</v>
      </c>
      <c r="P208" s="315"/>
      <c r="Q208" s="228" t="s">
        <v>1820</v>
      </c>
      <c r="R208" s="228" t="s">
        <v>1046</v>
      </c>
      <c r="S208" s="228" t="s">
        <v>1293</v>
      </c>
      <c r="T208" s="228" t="s">
        <v>1291</v>
      </c>
      <c r="U208" s="316" t="s">
        <v>1294</v>
      </c>
      <c r="V208" s="228" t="s">
        <v>3093</v>
      </c>
      <c r="W208" s="228" t="s">
        <v>4218</v>
      </c>
      <c r="X208" s="317"/>
      <c r="Y208" s="318"/>
      <c r="Z208" s="318"/>
      <c r="AA208" s="319">
        <f>IF(OR(J208="Fail",ISBLANK(J208)),INDEX('Issue Code Table'!C:C,MATCH(N:N,'Issue Code Table'!A:A,0)),IF(M208="Critical",6,IF(M208="Significant",5,IF(M208="Moderate",3,2))))</f>
        <v>4</v>
      </c>
    </row>
    <row r="209" spans="1:27" ht="82.15" customHeight="1" x14ac:dyDescent="0.25">
      <c r="A209" s="312" t="s">
        <v>2116</v>
      </c>
      <c r="B209" s="228" t="s">
        <v>1525</v>
      </c>
      <c r="C209" s="228" t="s">
        <v>216</v>
      </c>
      <c r="D209" s="228" t="s">
        <v>165</v>
      </c>
      <c r="E209" s="228" t="s">
        <v>3425</v>
      </c>
      <c r="F209" s="228" t="s">
        <v>1486</v>
      </c>
      <c r="G209" s="228" t="s">
        <v>3832</v>
      </c>
      <c r="H209" s="228" t="s">
        <v>2450</v>
      </c>
      <c r="I209" s="228"/>
      <c r="J209" s="228"/>
      <c r="K209" s="228" t="s">
        <v>2759</v>
      </c>
      <c r="L209" s="228"/>
      <c r="M209" s="228" t="s">
        <v>166</v>
      </c>
      <c r="N209" s="228" t="s">
        <v>997</v>
      </c>
      <c r="O209" s="314" t="s">
        <v>3584</v>
      </c>
      <c r="P209" s="315"/>
      <c r="Q209" s="228" t="s">
        <v>1820</v>
      </c>
      <c r="R209" s="228" t="s">
        <v>1047</v>
      </c>
      <c r="S209" s="228" t="s">
        <v>1293</v>
      </c>
      <c r="T209" s="228" t="s">
        <v>1291</v>
      </c>
      <c r="U209" s="316" t="s">
        <v>1295</v>
      </c>
      <c r="V209" s="228" t="s">
        <v>3094</v>
      </c>
      <c r="W209" s="228" t="s">
        <v>4219</v>
      </c>
      <c r="X209" s="317"/>
      <c r="Y209" s="318"/>
      <c r="Z209" s="318"/>
      <c r="AA209" s="319">
        <f>IF(OR(J209="Fail",ISBLANK(J209)),INDEX('Issue Code Table'!C:C,MATCH(N:N,'Issue Code Table'!A:A,0)),IF(M209="Critical",6,IF(M209="Significant",5,IF(M209="Moderate",3,2))))</f>
        <v>4</v>
      </c>
    </row>
    <row r="210" spans="1:27" ht="82.15" customHeight="1" x14ac:dyDescent="0.25">
      <c r="A210" s="312" t="s">
        <v>2117</v>
      </c>
      <c r="B210" s="228" t="s">
        <v>1823</v>
      </c>
      <c r="C210" s="228" t="s">
        <v>1824</v>
      </c>
      <c r="D210" s="228" t="s">
        <v>165</v>
      </c>
      <c r="E210" s="228" t="s">
        <v>3426</v>
      </c>
      <c r="F210" s="228" t="s">
        <v>1487</v>
      </c>
      <c r="G210" s="228" t="s">
        <v>3833</v>
      </c>
      <c r="H210" s="228" t="s">
        <v>2451</v>
      </c>
      <c r="I210" s="228"/>
      <c r="J210" s="228"/>
      <c r="K210" s="228" t="s">
        <v>2760</v>
      </c>
      <c r="L210" s="228"/>
      <c r="M210" s="228" t="s">
        <v>166</v>
      </c>
      <c r="N210" s="228" t="s">
        <v>997</v>
      </c>
      <c r="O210" s="314" t="s">
        <v>3584</v>
      </c>
      <c r="P210" s="315"/>
      <c r="Q210" s="228" t="s">
        <v>1820</v>
      </c>
      <c r="R210" s="228" t="s">
        <v>1048</v>
      </c>
      <c r="S210" s="228" t="s">
        <v>1293</v>
      </c>
      <c r="T210" s="228" t="s">
        <v>1291</v>
      </c>
      <c r="U210" s="316" t="s">
        <v>1296</v>
      </c>
      <c r="V210" s="228" t="s">
        <v>3095</v>
      </c>
      <c r="W210" s="228" t="s">
        <v>4220</v>
      </c>
      <c r="X210" s="317"/>
      <c r="Y210" s="318"/>
      <c r="Z210" s="318"/>
      <c r="AA210" s="319">
        <f>IF(OR(J210="Fail",ISBLANK(J210)),INDEX('Issue Code Table'!C:C,MATCH(N:N,'Issue Code Table'!A:A,0)),IF(M210="Critical",6,IF(M210="Significant",5,IF(M210="Moderate",3,2))))</f>
        <v>4</v>
      </c>
    </row>
    <row r="211" spans="1:27" ht="82.15" customHeight="1" x14ac:dyDescent="0.25">
      <c r="A211" s="312" t="s">
        <v>2118</v>
      </c>
      <c r="B211" s="228" t="s">
        <v>1525</v>
      </c>
      <c r="C211" s="228" t="s">
        <v>216</v>
      </c>
      <c r="D211" s="228" t="s">
        <v>165</v>
      </c>
      <c r="E211" s="228" t="s">
        <v>3427</v>
      </c>
      <c r="F211" s="228" t="s">
        <v>1488</v>
      </c>
      <c r="G211" s="228" t="s">
        <v>3834</v>
      </c>
      <c r="H211" s="228" t="s">
        <v>2452</v>
      </c>
      <c r="I211" s="228"/>
      <c r="J211" s="228"/>
      <c r="K211" s="228" t="s">
        <v>2761</v>
      </c>
      <c r="L211" s="228"/>
      <c r="M211" s="228" t="s">
        <v>166</v>
      </c>
      <c r="N211" s="228" t="s">
        <v>997</v>
      </c>
      <c r="O211" s="314" t="s">
        <v>3584</v>
      </c>
      <c r="P211" s="315"/>
      <c r="Q211" s="228" t="s">
        <v>1820</v>
      </c>
      <c r="R211" s="228" t="s">
        <v>1049</v>
      </c>
      <c r="S211" s="228" t="s">
        <v>1297</v>
      </c>
      <c r="T211" s="228" t="s">
        <v>1298</v>
      </c>
      <c r="U211" s="316" t="s">
        <v>1299</v>
      </c>
      <c r="V211" s="228" t="s">
        <v>3096</v>
      </c>
      <c r="W211" s="228" t="s">
        <v>4221</v>
      </c>
      <c r="X211" s="317"/>
      <c r="Y211" s="318"/>
      <c r="Z211" s="318"/>
      <c r="AA211" s="319">
        <f>IF(OR(J211="Fail",ISBLANK(J211)),INDEX('Issue Code Table'!C:C,MATCH(N:N,'Issue Code Table'!A:A,0)),IF(M211="Critical",6,IF(M211="Significant",5,IF(M211="Moderate",3,2))))</f>
        <v>4</v>
      </c>
    </row>
    <row r="212" spans="1:27" ht="82.15" customHeight="1" x14ac:dyDescent="0.25">
      <c r="A212" s="312" t="s">
        <v>2119</v>
      </c>
      <c r="B212" s="228" t="s">
        <v>1525</v>
      </c>
      <c r="C212" s="228" t="s">
        <v>216</v>
      </c>
      <c r="D212" s="228" t="s">
        <v>165</v>
      </c>
      <c r="E212" s="228" t="s">
        <v>3428</v>
      </c>
      <c r="F212" s="228" t="s">
        <v>1479</v>
      </c>
      <c r="G212" s="228" t="s">
        <v>3835</v>
      </c>
      <c r="H212" s="228" t="s">
        <v>2453</v>
      </c>
      <c r="I212" s="228"/>
      <c r="J212" s="228"/>
      <c r="K212" s="228" t="s">
        <v>2762</v>
      </c>
      <c r="L212" s="228"/>
      <c r="M212" s="228" t="s">
        <v>159</v>
      </c>
      <c r="N212" s="228" t="s">
        <v>211</v>
      </c>
      <c r="O212" s="314" t="s">
        <v>3573</v>
      </c>
      <c r="P212" s="315"/>
      <c r="Q212" s="228" t="s">
        <v>1820</v>
      </c>
      <c r="R212" s="228" t="s">
        <v>1050</v>
      </c>
      <c r="S212" s="228" t="s">
        <v>1259</v>
      </c>
      <c r="T212" s="228" t="s">
        <v>1260</v>
      </c>
      <c r="U212" s="316" t="s">
        <v>1261</v>
      </c>
      <c r="V212" s="228" t="s">
        <v>3097</v>
      </c>
      <c r="W212" s="228" t="s">
        <v>4222</v>
      </c>
      <c r="X212" s="317"/>
      <c r="Y212" s="318"/>
      <c r="Z212" s="318"/>
      <c r="AA212" s="319">
        <f>IF(OR(J212="Fail",ISBLANK(J212)),INDEX('Issue Code Table'!C:C,MATCH(N:N,'Issue Code Table'!A:A,0)),IF(M212="Critical",6,IF(M212="Significant",5,IF(M212="Moderate",3,2))))</f>
        <v>5</v>
      </c>
    </row>
    <row r="213" spans="1:27" ht="82.15" customHeight="1" x14ac:dyDescent="0.25">
      <c r="A213" s="312" t="s">
        <v>2120</v>
      </c>
      <c r="B213" s="228" t="s">
        <v>1570</v>
      </c>
      <c r="C213" s="228" t="s">
        <v>1571</v>
      </c>
      <c r="D213" s="228" t="s">
        <v>165</v>
      </c>
      <c r="E213" s="228" t="s">
        <v>3429</v>
      </c>
      <c r="F213" s="228" t="s">
        <v>1489</v>
      </c>
      <c r="G213" s="228" t="s">
        <v>3836</v>
      </c>
      <c r="H213" s="228" t="s">
        <v>2454</v>
      </c>
      <c r="I213" s="228"/>
      <c r="J213" s="228"/>
      <c r="K213" s="228" t="s">
        <v>2763</v>
      </c>
      <c r="L213" s="228"/>
      <c r="M213" s="228" t="s">
        <v>159</v>
      </c>
      <c r="N213" s="228" t="s">
        <v>211</v>
      </c>
      <c r="O213" s="314" t="s">
        <v>3573</v>
      </c>
      <c r="P213" s="315"/>
      <c r="Q213" s="228" t="s">
        <v>1820</v>
      </c>
      <c r="R213" s="228" t="s">
        <v>1051</v>
      </c>
      <c r="S213" s="228" t="s">
        <v>1300</v>
      </c>
      <c r="T213" s="228" t="s">
        <v>215</v>
      </c>
      <c r="U213" s="316" t="s">
        <v>1301</v>
      </c>
      <c r="V213" s="228" t="s">
        <v>3098</v>
      </c>
      <c r="W213" s="228" t="s">
        <v>4223</v>
      </c>
      <c r="X213" s="317"/>
      <c r="Y213" s="318"/>
      <c r="Z213" s="318"/>
      <c r="AA213" s="319">
        <f>IF(OR(J213="Fail",ISBLANK(J213)),INDEX('Issue Code Table'!C:C,MATCH(N:N,'Issue Code Table'!A:A,0)),IF(M213="Critical",6,IF(M213="Significant",5,IF(M213="Moderate",3,2))))</f>
        <v>5</v>
      </c>
    </row>
    <row r="214" spans="1:27" ht="82.15" customHeight="1" x14ac:dyDescent="0.25">
      <c r="A214" s="312" t="s">
        <v>2121</v>
      </c>
      <c r="B214" s="228" t="s">
        <v>1600</v>
      </c>
      <c r="C214" s="228" t="s">
        <v>1601</v>
      </c>
      <c r="D214" s="228" t="s">
        <v>165</v>
      </c>
      <c r="E214" s="228" t="s">
        <v>3430</v>
      </c>
      <c r="F214" s="228" t="s">
        <v>1490</v>
      </c>
      <c r="G214" s="228" t="s">
        <v>3837</v>
      </c>
      <c r="H214" s="228" t="s">
        <v>2455</v>
      </c>
      <c r="I214" s="228"/>
      <c r="J214" s="228"/>
      <c r="K214" s="228" t="s">
        <v>2764</v>
      </c>
      <c r="L214" s="228"/>
      <c r="M214" s="228" t="s">
        <v>166</v>
      </c>
      <c r="N214" s="228" t="s">
        <v>997</v>
      </c>
      <c r="O214" s="314" t="s">
        <v>3584</v>
      </c>
      <c r="P214" s="315"/>
      <c r="Q214" s="228" t="s">
        <v>1820</v>
      </c>
      <c r="R214" s="228" t="s">
        <v>1052</v>
      </c>
      <c r="S214" s="228" t="s">
        <v>1302</v>
      </c>
      <c r="T214" s="228" t="s">
        <v>1260</v>
      </c>
      <c r="U214" s="316" t="s">
        <v>1303</v>
      </c>
      <c r="V214" s="228" t="s">
        <v>3099</v>
      </c>
      <c r="W214" s="228" t="s">
        <v>4224</v>
      </c>
      <c r="X214" s="317"/>
      <c r="Y214" s="318"/>
      <c r="Z214" s="318"/>
      <c r="AA214" s="319">
        <f>IF(OR(J214="Fail",ISBLANK(J214)),INDEX('Issue Code Table'!C:C,MATCH(N:N,'Issue Code Table'!A:A,0)),IF(M214="Critical",6,IF(M214="Significant",5,IF(M214="Moderate",3,2))))</f>
        <v>4</v>
      </c>
    </row>
    <row r="215" spans="1:27" ht="82.15" customHeight="1" x14ac:dyDescent="0.25">
      <c r="A215" s="312" t="s">
        <v>2122</v>
      </c>
      <c r="B215" s="228" t="s">
        <v>1818</v>
      </c>
      <c r="C215" s="228" t="s">
        <v>1819</v>
      </c>
      <c r="D215" s="228" t="s">
        <v>165</v>
      </c>
      <c r="E215" s="228" t="s">
        <v>3431</v>
      </c>
      <c r="F215" s="228" t="s">
        <v>744</v>
      </c>
      <c r="G215" s="228" t="s">
        <v>3838</v>
      </c>
      <c r="H215" s="228" t="s">
        <v>2456</v>
      </c>
      <c r="I215" s="228"/>
      <c r="J215" s="228"/>
      <c r="K215" s="228" t="s">
        <v>2765</v>
      </c>
      <c r="L215" s="228"/>
      <c r="M215" s="228" t="s">
        <v>159</v>
      </c>
      <c r="N215" s="228" t="s">
        <v>1000</v>
      </c>
      <c r="O215" s="314" t="s">
        <v>3585</v>
      </c>
      <c r="P215" s="315"/>
      <c r="Q215" s="228" t="s">
        <v>1820</v>
      </c>
      <c r="R215" s="228" t="s">
        <v>1821</v>
      </c>
      <c r="S215" s="228" t="s">
        <v>745</v>
      </c>
      <c r="T215" s="228" t="s">
        <v>215</v>
      </c>
      <c r="U215" s="316" t="s">
        <v>1304</v>
      </c>
      <c r="V215" s="228" t="s">
        <v>3100</v>
      </c>
      <c r="W215" s="228" t="s">
        <v>4225</v>
      </c>
      <c r="X215" s="317"/>
      <c r="Y215" s="318"/>
      <c r="Z215" s="318"/>
      <c r="AA215" s="319">
        <f>IF(OR(J215="Fail",ISBLANK(J215)),INDEX('Issue Code Table'!C:C,MATCH(N:N,'Issue Code Table'!A:A,0)),IF(M215="Critical",6,IF(M215="Significant",5,IF(M215="Moderate",3,2))))</f>
        <v>5</v>
      </c>
    </row>
    <row r="216" spans="1:27" ht="82.15" customHeight="1" x14ac:dyDescent="0.25">
      <c r="A216" s="312" t="s">
        <v>2123</v>
      </c>
      <c r="B216" s="228" t="s">
        <v>1525</v>
      </c>
      <c r="C216" s="228" t="s">
        <v>216</v>
      </c>
      <c r="D216" s="228" t="s">
        <v>165</v>
      </c>
      <c r="E216" s="228" t="s">
        <v>3432</v>
      </c>
      <c r="F216" s="228" t="s">
        <v>746</v>
      </c>
      <c r="G216" s="228" t="s">
        <v>3839</v>
      </c>
      <c r="H216" s="228" t="s">
        <v>2457</v>
      </c>
      <c r="I216" s="228"/>
      <c r="J216" s="228"/>
      <c r="K216" s="228" t="s">
        <v>2766</v>
      </c>
      <c r="L216" s="228"/>
      <c r="M216" s="228" t="s">
        <v>159</v>
      </c>
      <c r="N216" s="228" t="s">
        <v>211</v>
      </c>
      <c r="O216" s="314" t="s">
        <v>3573</v>
      </c>
      <c r="P216" s="315"/>
      <c r="Q216" s="228" t="s">
        <v>1820</v>
      </c>
      <c r="R216" s="228" t="s">
        <v>1822</v>
      </c>
      <c r="S216" s="228" t="s">
        <v>747</v>
      </c>
      <c r="T216" s="228" t="s">
        <v>215</v>
      </c>
      <c r="U216" s="316" t="s">
        <v>1305</v>
      </c>
      <c r="V216" s="228" t="s">
        <v>3101</v>
      </c>
      <c r="W216" s="228" t="s">
        <v>4226</v>
      </c>
      <c r="X216" s="317"/>
      <c r="Y216" s="318"/>
      <c r="Z216" s="318"/>
      <c r="AA216" s="319">
        <f>IF(OR(J216="Fail",ISBLANK(J216)),INDEX('Issue Code Table'!C:C,MATCH(N:N,'Issue Code Table'!A:A,0)),IF(M216="Critical",6,IF(M216="Significant",5,IF(M216="Moderate",3,2))))</f>
        <v>5</v>
      </c>
    </row>
    <row r="217" spans="1:27" ht="82.15" customHeight="1" x14ac:dyDescent="0.25">
      <c r="A217" s="312" t="s">
        <v>2124</v>
      </c>
      <c r="B217" s="228" t="s">
        <v>1523</v>
      </c>
      <c r="C217" s="228" t="s">
        <v>1561</v>
      </c>
      <c r="D217" s="228" t="s">
        <v>165</v>
      </c>
      <c r="E217" s="228" t="s">
        <v>3433</v>
      </c>
      <c r="F217" s="228" t="s">
        <v>1491</v>
      </c>
      <c r="G217" s="228" t="s">
        <v>3840</v>
      </c>
      <c r="H217" s="228" t="s">
        <v>2458</v>
      </c>
      <c r="I217" s="228"/>
      <c r="J217" s="228"/>
      <c r="K217" s="228" t="s">
        <v>2767</v>
      </c>
      <c r="L217" s="228"/>
      <c r="M217" s="228" t="s">
        <v>159</v>
      </c>
      <c r="N217" s="228" t="s">
        <v>349</v>
      </c>
      <c r="O217" s="314" t="s">
        <v>3982</v>
      </c>
      <c r="P217" s="315"/>
      <c r="Q217" s="228" t="s">
        <v>1053</v>
      </c>
      <c r="R217" s="228" t="s">
        <v>1054</v>
      </c>
      <c r="S217" s="228" t="s">
        <v>749</v>
      </c>
      <c r="T217" s="228" t="s">
        <v>750</v>
      </c>
      <c r="U217" s="316" t="s">
        <v>1306</v>
      </c>
      <c r="V217" s="228" t="s">
        <v>3102</v>
      </c>
      <c r="W217" s="228" t="s">
        <v>4227</v>
      </c>
      <c r="X217" s="317"/>
      <c r="Y217" s="318"/>
      <c r="Z217" s="318"/>
      <c r="AA217" s="319">
        <f>IF(OR(J217="Fail",ISBLANK(J217)),INDEX('Issue Code Table'!C:C,MATCH(N:N,'Issue Code Table'!A:A,0)),IF(M217="Critical",6,IF(M217="Significant",5,IF(M217="Moderate",3,2))))</f>
        <v>5</v>
      </c>
    </row>
    <row r="218" spans="1:27" ht="82.15" customHeight="1" x14ac:dyDescent="0.25">
      <c r="A218" s="312" t="s">
        <v>2125</v>
      </c>
      <c r="B218" s="228" t="s">
        <v>1600</v>
      </c>
      <c r="C218" s="228" t="s">
        <v>1601</v>
      </c>
      <c r="D218" s="228" t="s">
        <v>165</v>
      </c>
      <c r="E218" s="228" t="s">
        <v>3434</v>
      </c>
      <c r="F218" s="228" t="s">
        <v>751</v>
      </c>
      <c r="G218" s="228" t="s">
        <v>3841</v>
      </c>
      <c r="H218" s="228" t="s">
        <v>2459</v>
      </c>
      <c r="I218" s="228"/>
      <c r="J218" s="228"/>
      <c r="K218" s="228" t="s">
        <v>2768</v>
      </c>
      <c r="L218" s="228"/>
      <c r="M218" s="228" t="s">
        <v>159</v>
      </c>
      <c r="N218" s="228" t="s">
        <v>187</v>
      </c>
      <c r="O218" s="314" t="s">
        <v>3568</v>
      </c>
      <c r="P218" s="315"/>
      <c r="Q218" s="228" t="s">
        <v>1056</v>
      </c>
      <c r="R218" s="228" t="s">
        <v>1055</v>
      </c>
      <c r="S218" s="228" t="s">
        <v>752</v>
      </c>
      <c r="T218" s="228" t="s">
        <v>753</v>
      </c>
      <c r="U218" s="316" t="s">
        <v>1307</v>
      </c>
      <c r="V218" s="228" t="s">
        <v>3103</v>
      </c>
      <c r="W218" s="228" t="s">
        <v>4228</v>
      </c>
      <c r="X218" s="317"/>
      <c r="Y218" s="318"/>
      <c r="Z218" s="318"/>
      <c r="AA218" s="319">
        <f>IF(OR(J218="Fail",ISBLANK(J218)),INDEX('Issue Code Table'!C:C,MATCH(N:N,'Issue Code Table'!A:A,0)),IF(M218="Critical",6,IF(M218="Significant",5,IF(M218="Moderate",3,2))))</f>
        <v>5</v>
      </c>
    </row>
    <row r="219" spans="1:27" ht="82.15" customHeight="1" x14ac:dyDescent="0.25">
      <c r="A219" s="312" t="s">
        <v>2126</v>
      </c>
      <c r="B219" s="228" t="s">
        <v>1520</v>
      </c>
      <c r="C219" s="228" t="s">
        <v>164</v>
      </c>
      <c r="D219" s="228" t="s">
        <v>165</v>
      </c>
      <c r="E219" s="228" t="s">
        <v>3435</v>
      </c>
      <c r="F219" s="228" t="s">
        <v>754</v>
      </c>
      <c r="G219" s="228" t="s">
        <v>3842</v>
      </c>
      <c r="H219" s="228" t="s">
        <v>2460</v>
      </c>
      <c r="I219" s="228"/>
      <c r="J219" s="228"/>
      <c r="K219" s="228" t="s">
        <v>2769</v>
      </c>
      <c r="L219" s="228"/>
      <c r="M219" s="228" t="s">
        <v>159</v>
      </c>
      <c r="N219" s="228" t="s">
        <v>332</v>
      </c>
      <c r="O219" s="314" t="s">
        <v>3987</v>
      </c>
      <c r="P219" s="315"/>
      <c r="Q219" s="228" t="s">
        <v>1056</v>
      </c>
      <c r="R219" s="228" t="s">
        <v>1057</v>
      </c>
      <c r="S219" s="228" t="s">
        <v>755</v>
      </c>
      <c r="T219" s="228" t="s">
        <v>756</v>
      </c>
      <c r="U219" s="316" t="s">
        <v>1308</v>
      </c>
      <c r="V219" s="228" t="s">
        <v>3104</v>
      </c>
      <c r="W219" s="228" t="s">
        <v>4229</v>
      </c>
      <c r="X219" s="317"/>
      <c r="Y219" s="318"/>
      <c r="Z219" s="318"/>
      <c r="AA219" s="319">
        <f>IF(OR(J219="Fail",ISBLANK(J219)),INDEX('Issue Code Table'!C:C,MATCH(N:N,'Issue Code Table'!A:A,0)),IF(M219="Critical",6,IF(M219="Significant",5,IF(M219="Moderate",3,2))))</f>
        <v>4</v>
      </c>
    </row>
    <row r="220" spans="1:27" ht="82.15" customHeight="1" x14ac:dyDescent="0.25">
      <c r="A220" s="312" t="s">
        <v>2127</v>
      </c>
      <c r="B220" s="228" t="s">
        <v>1610</v>
      </c>
      <c r="C220" s="228" t="s">
        <v>1611</v>
      </c>
      <c r="D220" s="228" t="s">
        <v>165</v>
      </c>
      <c r="E220" s="228" t="s">
        <v>3436</v>
      </c>
      <c r="F220" s="228" t="s">
        <v>1492</v>
      </c>
      <c r="G220" s="228" t="s">
        <v>3843</v>
      </c>
      <c r="H220" s="228" t="s">
        <v>2461</v>
      </c>
      <c r="I220" s="228"/>
      <c r="J220" s="228"/>
      <c r="K220" s="228" t="s">
        <v>2770</v>
      </c>
      <c r="L220" s="228"/>
      <c r="M220" s="228" t="s">
        <v>159</v>
      </c>
      <c r="N220" s="228" t="s">
        <v>187</v>
      </c>
      <c r="O220" s="314" t="s">
        <v>3568</v>
      </c>
      <c r="P220" s="315"/>
      <c r="Q220" s="228" t="s">
        <v>1058</v>
      </c>
      <c r="R220" s="228" t="s">
        <v>1059</v>
      </c>
      <c r="S220" s="228" t="s">
        <v>1309</v>
      </c>
      <c r="T220" s="228" t="s">
        <v>1310</v>
      </c>
      <c r="U220" s="316" t="s">
        <v>1311</v>
      </c>
      <c r="V220" s="228" t="s">
        <v>3105</v>
      </c>
      <c r="W220" s="228" t="s">
        <v>4230</v>
      </c>
      <c r="X220" s="317"/>
      <c r="Y220" s="318"/>
      <c r="Z220" s="318"/>
      <c r="AA220" s="319">
        <f>IF(OR(J220="Fail",ISBLANK(J220)),INDEX('Issue Code Table'!C:C,MATCH(N:N,'Issue Code Table'!A:A,0)),IF(M220="Critical",6,IF(M220="Significant",5,IF(M220="Moderate",3,2))))</f>
        <v>5</v>
      </c>
    </row>
    <row r="221" spans="1:27" ht="82.15" customHeight="1" x14ac:dyDescent="0.25">
      <c r="A221" s="312" t="s">
        <v>2128</v>
      </c>
      <c r="B221" s="228" t="s">
        <v>1600</v>
      </c>
      <c r="C221" s="228" t="s">
        <v>1601</v>
      </c>
      <c r="D221" s="228" t="s">
        <v>165</v>
      </c>
      <c r="E221" s="228" t="s">
        <v>3437</v>
      </c>
      <c r="F221" s="228" t="s">
        <v>757</v>
      </c>
      <c r="G221" s="228" t="s">
        <v>3844</v>
      </c>
      <c r="H221" s="228" t="s">
        <v>2462</v>
      </c>
      <c r="I221" s="228"/>
      <c r="J221" s="228"/>
      <c r="K221" s="228" t="s">
        <v>2771</v>
      </c>
      <c r="L221" s="228"/>
      <c r="M221" s="228" t="s">
        <v>166</v>
      </c>
      <c r="N221" s="228" t="s">
        <v>997</v>
      </c>
      <c r="O221" s="314" t="s">
        <v>3584</v>
      </c>
      <c r="P221" s="315"/>
      <c r="Q221" s="228" t="s">
        <v>1060</v>
      </c>
      <c r="R221" s="228" t="s">
        <v>1061</v>
      </c>
      <c r="S221" s="228" t="s">
        <v>759</v>
      </c>
      <c r="T221" s="228" t="s">
        <v>215</v>
      </c>
      <c r="U221" s="316" t="s">
        <v>1312</v>
      </c>
      <c r="V221" s="228" t="s">
        <v>3106</v>
      </c>
      <c r="W221" s="228" t="s">
        <v>4231</v>
      </c>
      <c r="X221" s="317"/>
      <c r="Y221" s="318"/>
      <c r="Z221" s="318"/>
      <c r="AA221" s="319">
        <f>IF(OR(J221="Fail",ISBLANK(J221)),INDEX('Issue Code Table'!C:C,MATCH(N:N,'Issue Code Table'!A:A,0)),IF(M221="Critical",6,IF(M221="Significant",5,IF(M221="Moderate",3,2))))</f>
        <v>4</v>
      </c>
    </row>
    <row r="222" spans="1:27" ht="82.15" customHeight="1" x14ac:dyDescent="0.25">
      <c r="A222" s="312" t="s">
        <v>2129</v>
      </c>
      <c r="B222" s="228" t="s">
        <v>1525</v>
      </c>
      <c r="C222" s="228" t="s">
        <v>216</v>
      </c>
      <c r="D222" s="228" t="s">
        <v>165</v>
      </c>
      <c r="E222" s="228" t="s">
        <v>3438</v>
      </c>
      <c r="F222" s="228" t="s">
        <v>1493</v>
      </c>
      <c r="G222" s="228" t="s">
        <v>3845</v>
      </c>
      <c r="H222" s="228" t="s">
        <v>2463</v>
      </c>
      <c r="I222" s="228"/>
      <c r="J222" s="228"/>
      <c r="K222" s="228" t="s">
        <v>2772</v>
      </c>
      <c r="L222" s="228"/>
      <c r="M222" s="228" t="s">
        <v>159</v>
      </c>
      <c r="N222" s="228" t="s">
        <v>760</v>
      </c>
      <c r="O222" s="314" t="s">
        <v>3593</v>
      </c>
      <c r="P222" s="315"/>
      <c r="Q222" s="228" t="s">
        <v>1062</v>
      </c>
      <c r="R222" s="228" t="s">
        <v>1063</v>
      </c>
      <c r="S222" s="228" t="s">
        <v>1313</v>
      </c>
      <c r="T222" s="228" t="s">
        <v>1314</v>
      </c>
      <c r="U222" s="316" t="s">
        <v>1315</v>
      </c>
      <c r="V222" s="228" t="s">
        <v>3107</v>
      </c>
      <c r="W222" s="228" t="s">
        <v>4232</v>
      </c>
      <c r="X222" s="317"/>
      <c r="Y222" s="318"/>
      <c r="Z222" s="318"/>
      <c r="AA222" s="319">
        <f>IF(OR(J222="Fail",ISBLANK(J222)),INDEX('Issue Code Table'!C:C,MATCH(N:N,'Issue Code Table'!A:A,0)),IF(M222="Critical",6,IF(M222="Significant",5,IF(M222="Moderate",3,2))))</f>
        <v>5</v>
      </c>
    </row>
    <row r="223" spans="1:27" ht="82.15" customHeight="1" x14ac:dyDescent="0.25">
      <c r="A223" s="312" t="s">
        <v>2130</v>
      </c>
      <c r="B223" s="228" t="s">
        <v>1525</v>
      </c>
      <c r="C223" s="228" t="s">
        <v>216</v>
      </c>
      <c r="D223" s="228" t="s">
        <v>165</v>
      </c>
      <c r="E223" s="228" t="s">
        <v>3439</v>
      </c>
      <c r="F223" s="228" t="s">
        <v>1494</v>
      </c>
      <c r="G223" s="228" t="s">
        <v>3846</v>
      </c>
      <c r="H223" s="228" t="s">
        <v>2464</v>
      </c>
      <c r="I223" s="228"/>
      <c r="J223" s="228"/>
      <c r="K223" s="228" t="s">
        <v>2773</v>
      </c>
      <c r="L223" s="228"/>
      <c r="M223" s="228" t="s">
        <v>159</v>
      </c>
      <c r="N223" s="228" t="s">
        <v>760</v>
      </c>
      <c r="O223" s="314" t="s">
        <v>3593</v>
      </c>
      <c r="P223" s="315"/>
      <c r="Q223" s="228" t="s">
        <v>1062</v>
      </c>
      <c r="R223" s="228" t="s">
        <v>1064</v>
      </c>
      <c r="S223" s="228" t="s">
        <v>1316</v>
      </c>
      <c r="T223" s="228" t="s">
        <v>1317</v>
      </c>
      <c r="U223" s="316" t="s">
        <v>1318</v>
      </c>
      <c r="V223" s="228" t="s">
        <v>3108</v>
      </c>
      <c r="W223" s="228" t="s">
        <v>4233</v>
      </c>
      <c r="X223" s="317"/>
      <c r="Y223" s="318"/>
      <c r="Z223" s="318"/>
      <c r="AA223" s="319">
        <f>IF(OR(J223="Fail",ISBLANK(J223)),INDEX('Issue Code Table'!C:C,MATCH(N:N,'Issue Code Table'!A:A,0)),IF(M223="Critical",6,IF(M223="Significant",5,IF(M223="Moderate",3,2))))</f>
        <v>5</v>
      </c>
    </row>
    <row r="224" spans="1:27" ht="82.15" customHeight="1" x14ac:dyDescent="0.25">
      <c r="A224" s="312" t="s">
        <v>2131</v>
      </c>
      <c r="B224" s="228" t="s">
        <v>1525</v>
      </c>
      <c r="C224" s="228" t="s">
        <v>216</v>
      </c>
      <c r="D224" s="228" t="s">
        <v>165</v>
      </c>
      <c r="E224" s="228" t="s">
        <v>3440</v>
      </c>
      <c r="F224" s="228" t="s">
        <v>1495</v>
      </c>
      <c r="G224" s="228" t="s">
        <v>3847</v>
      </c>
      <c r="H224" s="228" t="s">
        <v>2465</v>
      </c>
      <c r="I224" s="228"/>
      <c r="J224" s="228"/>
      <c r="K224" s="228" t="s">
        <v>2774</v>
      </c>
      <c r="L224" s="228"/>
      <c r="M224" s="228" t="s">
        <v>159</v>
      </c>
      <c r="N224" s="228" t="s">
        <v>760</v>
      </c>
      <c r="O224" s="314" t="s">
        <v>3593</v>
      </c>
      <c r="P224" s="315"/>
      <c r="Q224" s="228" t="s">
        <v>1062</v>
      </c>
      <c r="R224" s="228" t="s">
        <v>1065</v>
      </c>
      <c r="S224" s="228" t="s">
        <v>1319</v>
      </c>
      <c r="T224" s="228" t="s">
        <v>1320</v>
      </c>
      <c r="U224" s="316" t="s">
        <v>1321</v>
      </c>
      <c r="V224" s="228" t="s">
        <v>3109</v>
      </c>
      <c r="W224" s="228" t="s">
        <v>4234</v>
      </c>
      <c r="X224" s="317"/>
      <c r="Y224" s="318"/>
      <c r="Z224" s="318"/>
      <c r="AA224" s="319">
        <f>IF(OR(J224="Fail",ISBLANK(J224)),INDEX('Issue Code Table'!C:C,MATCH(N:N,'Issue Code Table'!A:A,0)),IF(M224="Critical",6,IF(M224="Significant",5,IF(M224="Moderate",3,2))))</f>
        <v>5</v>
      </c>
    </row>
    <row r="225" spans="1:27" ht="82.15" customHeight="1" x14ac:dyDescent="0.25">
      <c r="A225" s="312" t="s">
        <v>2132</v>
      </c>
      <c r="B225" s="228" t="s">
        <v>1548</v>
      </c>
      <c r="C225" s="228" t="s">
        <v>216</v>
      </c>
      <c r="D225" s="228" t="s">
        <v>165</v>
      </c>
      <c r="E225" s="228" t="s">
        <v>3441</v>
      </c>
      <c r="F225" s="228" t="s">
        <v>1496</v>
      </c>
      <c r="G225" s="228" t="s">
        <v>3848</v>
      </c>
      <c r="H225" s="228" t="s">
        <v>2466</v>
      </c>
      <c r="I225" s="228"/>
      <c r="J225" s="228"/>
      <c r="K225" s="228" t="s">
        <v>2775</v>
      </c>
      <c r="L225" s="228"/>
      <c r="M225" s="228" t="s">
        <v>159</v>
      </c>
      <c r="N225" s="228" t="s">
        <v>187</v>
      </c>
      <c r="O225" s="314" t="s">
        <v>3568</v>
      </c>
      <c r="P225" s="315"/>
      <c r="Q225" s="228" t="s">
        <v>1062</v>
      </c>
      <c r="R225" s="228" t="s">
        <v>1066</v>
      </c>
      <c r="S225" s="228" t="s">
        <v>1316</v>
      </c>
      <c r="T225" s="228" t="s">
        <v>1322</v>
      </c>
      <c r="U225" s="316" t="s">
        <v>1323</v>
      </c>
      <c r="V225" s="228" t="s">
        <v>3110</v>
      </c>
      <c r="W225" s="228" t="s">
        <v>4235</v>
      </c>
      <c r="X225" s="317"/>
      <c r="Y225" s="318"/>
      <c r="Z225" s="318"/>
      <c r="AA225" s="319">
        <f>IF(OR(J225="Fail",ISBLANK(J225)),INDEX('Issue Code Table'!C:C,MATCH(N:N,'Issue Code Table'!A:A,0)),IF(M225="Critical",6,IF(M225="Significant",5,IF(M225="Moderate",3,2))))</f>
        <v>5</v>
      </c>
    </row>
    <row r="226" spans="1:27" ht="82.15" customHeight="1" x14ac:dyDescent="0.25">
      <c r="A226" s="312" t="s">
        <v>2133</v>
      </c>
      <c r="B226" s="228" t="s">
        <v>1525</v>
      </c>
      <c r="C226" s="228" t="s">
        <v>216</v>
      </c>
      <c r="D226" s="228" t="s">
        <v>165</v>
      </c>
      <c r="E226" s="228" t="s">
        <v>3442</v>
      </c>
      <c r="F226" s="228" t="s">
        <v>761</v>
      </c>
      <c r="G226" s="228" t="s">
        <v>3849</v>
      </c>
      <c r="H226" s="228" t="s">
        <v>2467</v>
      </c>
      <c r="I226" s="228"/>
      <c r="J226" s="228"/>
      <c r="K226" s="228" t="s">
        <v>2776</v>
      </c>
      <c r="L226" s="228"/>
      <c r="M226" s="228" t="s">
        <v>159</v>
      </c>
      <c r="N226" s="228" t="s">
        <v>187</v>
      </c>
      <c r="O226" s="314" t="s">
        <v>3568</v>
      </c>
      <c r="P226" s="315"/>
      <c r="Q226" s="228" t="s">
        <v>1062</v>
      </c>
      <c r="R226" s="228" t="s">
        <v>1067</v>
      </c>
      <c r="S226" s="228" t="s">
        <v>762</v>
      </c>
      <c r="T226" s="228" t="s">
        <v>763</v>
      </c>
      <c r="U226" s="316" t="s">
        <v>1324</v>
      </c>
      <c r="V226" s="228" t="s">
        <v>3111</v>
      </c>
      <c r="W226" s="228" t="s">
        <v>4236</v>
      </c>
      <c r="X226" s="317"/>
      <c r="Y226" s="318"/>
      <c r="Z226" s="318"/>
      <c r="AA226" s="319">
        <f>IF(OR(J226="Fail",ISBLANK(J226)),INDEX('Issue Code Table'!C:C,MATCH(N:N,'Issue Code Table'!A:A,0)),IF(M226="Critical",6,IF(M226="Significant",5,IF(M226="Moderate",3,2))))</f>
        <v>5</v>
      </c>
    </row>
    <row r="227" spans="1:27" ht="82.15" customHeight="1" x14ac:dyDescent="0.25">
      <c r="A227" s="312" t="s">
        <v>2134</v>
      </c>
      <c r="B227" s="228" t="s">
        <v>1525</v>
      </c>
      <c r="C227" s="228" t="s">
        <v>216</v>
      </c>
      <c r="D227" s="228" t="s">
        <v>165</v>
      </c>
      <c r="E227" s="228" t="s">
        <v>3443</v>
      </c>
      <c r="F227" s="228" t="s">
        <v>764</v>
      </c>
      <c r="G227" s="228" t="s">
        <v>3850</v>
      </c>
      <c r="H227" s="228" t="s">
        <v>2468</v>
      </c>
      <c r="I227" s="228"/>
      <c r="J227" s="228"/>
      <c r="K227" s="228" t="s">
        <v>2777</v>
      </c>
      <c r="L227" s="228"/>
      <c r="M227" s="228" t="s">
        <v>159</v>
      </c>
      <c r="N227" s="228" t="s">
        <v>760</v>
      </c>
      <c r="O227" s="314" t="s">
        <v>3593</v>
      </c>
      <c r="P227" s="315"/>
      <c r="Q227" s="228" t="s">
        <v>1062</v>
      </c>
      <c r="R227" s="228" t="s">
        <v>1068</v>
      </c>
      <c r="S227" s="228" t="s">
        <v>765</v>
      </c>
      <c r="T227" s="228" t="s">
        <v>215</v>
      </c>
      <c r="U227" s="316" t="s">
        <v>1325</v>
      </c>
      <c r="V227" s="228" t="s">
        <v>3112</v>
      </c>
      <c r="W227" s="228" t="s">
        <v>4237</v>
      </c>
      <c r="X227" s="317"/>
      <c r="Y227" s="318"/>
      <c r="Z227" s="318"/>
      <c r="AA227" s="319">
        <f>IF(OR(J227="Fail",ISBLANK(J227)),INDEX('Issue Code Table'!C:C,MATCH(N:N,'Issue Code Table'!A:A,0)),IF(M227="Critical",6,IF(M227="Significant",5,IF(M227="Moderate",3,2))))</f>
        <v>5</v>
      </c>
    </row>
    <row r="228" spans="1:27" ht="82.15" customHeight="1" x14ac:dyDescent="0.25">
      <c r="A228" s="312" t="s">
        <v>2135</v>
      </c>
      <c r="B228" s="228" t="s">
        <v>1610</v>
      </c>
      <c r="C228" s="228" t="s">
        <v>1611</v>
      </c>
      <c r="D228" s="228" t="s">
        <v>165</v>
      </c>
      <c r="E228" s="228" t="s">
        <v>3444</v>
      </c>
      <c r="F228" s="228" t="s">
        <v>766</v>
      </c>
      <c r="G228" s="228" t="s">
        <v>3851</v>
      </c>
      <c r="H228" s="228" t="s">
        <v>2469</v>
      </c>
      <c r="I228" s="228"/>
      <c r="J228" s="228"/>
      <c r="K228" s="228" t="s">
        <v>2778</v>
      </c>
      <c r="L228" s="228"/>
      <c r="M228" s="228" t="s">
        <v>159</v>
      </c>
      <c r="N228" s="228" t="s">
        <v>187</v>
      </c>
      <c r="O228" s="314" t="s">
        <v>3568</v>
      </c>
      <c r="P228" s="315"/>
      <c r="Q228" s="228" t="s">
        <v>1071</v>
      </c>
      <c r="R228" s="228" t="s">
        <v>1069</v>
      </c>
      <c r="S228" s="228" t="s">
        <v>767</v>
      </c>
      <c r="T228" s="228" t="s">
        <v>768</v>
      </c>
      <c r="U228" s="316" t="s">
        <v>1326</v>
      </c>
      <c r="V228" s="228" t="s">
        <v>3113</v>
      </c>
      <c r="W228" s="228" t="s">
        <v>4238</v>
      </c>
      <c r="X228" s="317"/>
      <c r="Y228" s="318"/>
      <c r="Z228" s="318"/>
      <c r="AA228" s="319">
        <f>IF(OR(J228="Fail",ISBLANK(J228)),INDEX('Issue Code Table'!C:C,MATCH(N:N,'Issue Code Table'!A:A,0)),IF(M228="Critical",6,IF(M228="Significant",5,IF(M228="Moderate",3,2))))</f>
        <v>5</v>
      </c>
    </row>
    <row r="229" spans="1:27" ht="82.15" customHeight="1" x14ac:dyDescent="0.25">
      <c r="A229" s="312" t="s">
        <v>2136</v>
      </c>
      <c r="B229" s="228" t="s">
        <v>1525</v>
      </c>
      <c r="C229" s="228" t="s">
        <v>216</v>
      </c>
      <c r="D229" s="228" t="s">
        <v>165</v>
      </c>
      <c r="E229" s="228" t="s">
        <v>3445</v>
      </c>
      <c r="F229" s="228" t="s">
        <v>769</v>
      </c>
      <c r="G229" s="228" t="s">
        <v>3852</v>
      </c>
      <c r="H229" s="228" t="s">
        <v>2470</v>
      </c>
      <c r="I229" s="228"/>
      <c r="J229" s="228"/>
      <c r="K229" s="228" t="s">
        <v>2779</v>
      </c>
      <c r="L229" s="228"/>
      <c r="M229" s="228" t="s">
        <v>159</v>
      </c>
      <c r="N229" s="228" t="s">
        <v>187</v>
      </c>
      <c r="O229" s="314" t="s">
        <v>3568</v>
      </c>
      <c r="P229" s="315"/>
      <c r="Q229" s="228" t="s">
        <v>1071</v>
      </c>
      <c r="R229" s="228" t="s">
        <v>1070</v>
      </c>
      <c r="S229" s="228" t="s">
        <v>770</v>
      </c>
      <c r="T229" s="228" t="s">
        <v>771</v>
      </c>
      <c r="U229" s="316" t="s">
        <v>1327</v>
      </c>
      <c r="V229" s="228" t="s">
        <v>3114</v>
      </c>
      <c r="W229" s="228" t="s">
        <v>4239</v>
      </c>
      <c r="X229" s="317"/>
      <c r="Y229" s="318"/>
      <c r="Z229" s="318"/>
      <c r="AA229" s="319">
        <f>IF(OR(J229="Fail",ISBLANK(J229)),INDEX('Issue Code Table'!C:C,MATCH(N:N,'Issue Code Table'!A:A,0)),IF(M229="Critical",6,IF(M229="Significant",5,IF(M229="Moderate",3,2))))</f>
        <v>5</v>
      </c>
    </row>
    <row r="230" spans="1:27" ht="82.15" customHeight="1" x14ac:dyDescent="0.25">
      <c r="A230" s="312" t="s">
        <v>2137</v>
      </c>
      <c r="B230" s="228" t="s">
        <v>1825</v>
      </c>
      <c r="C230" s="228" t="s">
        <v>1826</v>
      </c>
      <c r="D230" s="228" t="s">
        <v>165</v>
      </c>
      <c r="E230" s="228" t="s">
        <v>3446</v>
      </c>
      <c r="F230" s="228" t="s">
        <v>772</v>
      </c>
      <c r="G230" s="228" t="s">
        <v>3853</v>
      </c>
      <c r="H230" s="228" t="s">
        <v>2471</v>
      </c>
      <c r="I230" s="228"/>
      <c r="J230" s="228"/>
      <c r="K230" s="228" t="s">
        <v>2780</v>
      </c>
      <c r="L230" s="228"/>
      <c r="M230" s="228" t="s">
        <v>159</v>
      </c>
      <c r="N230" s="228" t="s">
        <v>187</v>
      </c>
      <c r="O230" s="314" t="s">
        <v>3988</v>
      </c>
      <c r="P230" s="315"/>
      <c r="Q230" s="228" t="s">
        <v>1073</v>
      </c>
      <c r="R230" s="228" t="s">
        <v>1072</v>
      </c>
      <c r="S230" s="228" t="s">
        <v>773</v>
      </c>
      <c r="T230" s="228" t="s">
        <v>774</v>
      </c>
      <c r="U230" s="316" t="s">
        <v>1328</v>
      </c>
      <c r="V230" s="228" t="s">
        <v>3115</v>
      </c>
      <c r="W230" s="228" t="s">
        <v>4240</v>
      </c>
      <c r="X230" s="317"/>
      <c r="Y230" s="318"/>
      <c r="Z230" s="318"/>
      <c r="AA230" s="319">
        <f>IF(OR(J230="Fail",ISBLANK(J230)),INDEX('Issue Code Table'!C:C,MATCH(N:N,'Issue Code Table'!A:A,0)),IF(M230="Critical",6,IF(M230="Significant",5,IF(M230="Moderate",3,2))))</f>
        <v>5</v>
      </c>
    </row>
    <row r="231" spans="1:27" ht="82.15" customHeight="1" x14ac:dyDescent="0.25">
      <c r="A231" s="312" t="s">
        <v>2138</v>
      </c>
      <c r="B231" s="228" t="s">
        <v>1828</v>
      </c>
      <c r="C231" s="228" t="s">
        <v>1829</v>
      </c>
      <c r="D231" s="228" t="s">
        <v>165</v>
      </c>
      <c r="E231" s="228" t="s">
        <v>3447</v>
      </c>
      <c r="F231" s="228" t="s">
        <v>1497</v>
      </c>
      <c r="G231" s="228" t="s">
        <v>3854</v>
      </c>
      <c r="H231" s="228" t="s">
        <v>2472</v>
      </c>
      <c r="I231" s="228"/>
      <c r="J231" s="228"/>
      <c r="K231" s="228" t="s">
        <v>2781</v>
      </c>
      <c r="L231" s="228"/>
      <c r="M231" s="228" t="s">
        <v>159</v>
      </c>
      <c r="N231" s="228" t="s">
        <v>1002</v>
      </c>
      <c r="O231" s="314" t="s">
        <v>3980</v>
      </c>
      <c r="P231" s="315"/>
      <c r="Q231" s="228" t="s">
        <v>1024</v>
      </c>
      <c r="R231" s="228" t="s">
        <v>1082</v>
      </c>
      <c r="S231" s="228" t="s">
        <v>684</v>
      </c>
      <c r="T231" s="228" t="s">
        <v>1329</v>
      </c>
      <c r="U231" s="316" t="s">
        <v>1330</v>
      </c>
      <c r="V231" s="228" t="s">
        <v>3116</v>
      </c>
      <c r="W231" s="228" t="s">
        <v>4241</v>
      </c>
      <c r="X231" s="317"/>
      <c r="Y231" s="318"/>
      <c r="Z231" s="318"/>
      <c r="AA231" s="319">
        <f>IF(OR(J231="Fail",ISBLANK(J231)),INDEX('Issue Code Table'!C:C,MATCH(N:N,'Issue Code Table'!A:A,0)),IF(M231="Critical",6,IF(M231="Significant",5,IF(M231="Moderate",3,2))))</f>
        <v>5</v>
      </c>
    </row>
    <row r="232" spans="1:27" ht="82.15" customHeight="1" x14ac:dyDescent="0.25">
      <c r="A232" s="312" t="s">
        <v>2139</v>
      </c>
      <c r="B232" s="228" t="s">
        <v>1522</v>
      </c>
      <c r="C232" s="228" t="s">
        <v>1518</v>
      </c>
      <c r="D232" s="228" t="s">
        <v>165</v>
      </c>
      <c r="E232" s="228" t="s">
        <v>3448</v>
      </c>
      <c r="F232" s="228" t="s">
        <v>1498</v>
      </c>
      <c r="G232" s="228" t="s">
        <v>3855</v>
      </c>
      <c r="H232" s="228" t="s">
        <v>2473</v>
      </c>
      <c r="I232" s="228"/>
      <c r="J232" s="228"/>
      <c r="K232" s="228" t="s">
        <v>2782</v>
      </c>
      <c r="L232" s="228"/>
      <c r="M232" s="228" t="s">
        <v>159</v>
      </c>
      <c r="N232" s="228" t="s">
        <v>172</v>
      </c>
      <c r="O232" s="314" t="s">
        <v>3564</v>
      </c>
      <c r="P232" s="315"/>
      <c r="Q232" s="228" t="s">
        <v>1024</v>
      </c>
      <c r="R232" s="228" t="s">
        <v>1021</v>
      </c>
      <c r="S232" s="228" t="s">
        <v>684</v>
      </c>
      <c r="T232" s="228" t="s">
        <v>1331</v>
      </c>
      <c r="U232" s="316" t="s">
        <v>1830</v>
      </c>
      <c r="V232" s="228" t="s">
        <v>3117</v>
      </c>
      <c r="W232" s="228" t="s">
        <v>4242</v>
      </c>
      <c r="X232" s="317"/>
      <c r="Y232" s="318"/>
      <c r="Z232" s="318"/>
      <c r="AA232" s="319">
        <f>IF(OR(J232="Fail",ISBLANK(J232)),INDEX('Issue Code Table'!C:C,MATCH(N:N,'Issue Code Table'!A:A,0)),IF(M232="Critical",6,IF(M232="Significant",5,IF(M232="Moderate",3,2))))</f>
        <v>5</v>
      </c>
    </row>
    <row r="233" spans="1:27" ht="82.15" customHeight="1" x14ac:dyDescent="0.25">
      <c r="A233" s="312" t="s">
        <v>2140</v>
      </c>
      <c r="B233" s="228" t="s">
        <v>1524</v>
      </c>
      <c r="C233" s="228" t="s">
        <v>505</v>
      </c>
      <c r="D233" s="228" t="s">
        <v>165</v>
      </c>
      <c r="E233" s="228" t="s">
        <v>3449</v>
      </c>
      <c r="F233" s="228" t="s">
        <v>1499</v>
      </c>
      <c r="G233" s="228" t="s">
        <v>3856</v>
      </c>
      <c r="H233" s="228" t="s">
        <v>2474</v>
      </c>
      <c r="I233" s="228"/>
      <c r="J233" s="228"/>
      <c r="K233" s="228" t="s">
        <v>2783</v>
      </c>
      <c r="L233" s="228"/>
      <c r="M233" s="228" t="s">
        <v>159</v>
      </c>
      <c r="N233" s="228" t="s">
        <v>163</v>
      </c>
      <c r="O233" s="314" t="s">
        <v>3590</v>
      </c>
      <c r="P233" s="315"/>
      <c r="Q233" s="228" t="s">
        <v>1024</v>
      </c>
      <c r="R233" s="228" t="s">
        <v>1117</v>
      </c>
      <c r="S233" s="228" t="s">
        <v>684</v>
      </c>
      <c r="T233" s="228" t="s">
        <v>1332</v>
      </c>
      <c r="U233" s="316" t="s">
        <v>1333</v>
      </c>
      <c r="V233" s="228" t="s">
        <v>3118</v>
      </c>
      <c r="W233" s="228" t="s">
        <v>4243</v>
      </c>
      <c r="X233" s="317"/>
      <c r="Y233" s="318"/>
      <c r="Z233" s="318"/>
      <c r="AA233" s="319">
        <f>IF(OR(J233="Fail",ISBLANK(J233)),INDEX('Issue Code Table'!C:C,MATCH(N:N,'Issue Code Table'!A:A,0)),IF(M233="Critical",6,IF(M233="Significant",5,IF(M233="Moderate",3,2))))</f>
        <v>6</v>
      </c>
    </row>
    <row r="234" spans="1:27" ht="82.15" customHeight="1" x14ac:dyDescent="0.25">
      <c r="A234" s="312" t="s">
        <v>2141</v>
      </c>
      <c r="B234" s="228" t="s">
        <v>1522</v>
      </c>
      <c r="C234" s="228" t="s">
        <v>1518</v>
      </c>
      <c r="D234" s="228" t="s">
        <v>165</v>
      </c>
      <c r="E234" s="228" t="s">
        <v>3450</v>
      </c>
      <c r="F234" s="228" t="s">
        <v>1500</v>
      </c>
      <c r="G234" s="228" t="s">
        <v>3857</v>
      </c>
      <c r="H234" s="228" t="s">
        <v>2475</v>
      </c>
      <c r="I234" s="228"/>
      <c r="J234" s="228"/>
      <c r="K234" s="228" t="s">
        <v>2784</v>
      </c>
      <c r="L234" s="228"/>
      <c r="M234" s="228" t="s">
        <v>159</v>
      </c>
      <c r="N234" s="228" t="s">
        <v>181</v>
      </c>
      <c r="O234" s="314" t="s">
        <v>3566</v>
      </c>
      <c r="P234" s="315"/>
      <c r="Q234" s="228" t="s">
        <v>1024</v>
      </c>
      <c r="R234" s="228" t="s">
        <v>1020</v>
      </c>
      <c r="S234" s="228" t="s">
        <v>684</v>
      </c>
      <c r="T234" s="228" t="s">
        <v>215</v>
      </c>
      <c r="U234" s="316" t="s">
        <v>1334</v>
      </c>
      <c r="V234" s="228" t="s">
        <v>3119</v>
      </c>
      <c r="W234" s="228" t="s">
        <v>4244</v>
      </c>
      <c r="X234" s="317"/>
      <c r="Y234" s="318"/>
      <c r="Z234" s="318"/>
      <c r="AA234" s="319">
        <f>IF(OR(J234="Fail",ISBLANK(J234)),INDEX('Issue Code Table'!C:C,MATCH(N:N,'Issue Code Table'!A:A,0)),IF(M234="Critical",6,IF(M234="Significant",5,IF(M234="Moderate",3,2))))</f>
        <v>4</v>
      </c>
    </row>
    <row r="235" spans="1:27" ht="82.15" customHeight="1" x14ac:dyDescent="0.25">
      <c r="A235" s="312" t="s">
        <v>2142</v>
      </c>
      <c r="B235" s="228" t="s">
        <v>1522</v>
      </c>
      <c r="C235" s="228" t="s">
        <v>1518</v>
      </c>
      <c r="D235" s="228" t="s">
        <v>165</v>
      </c>
      <c r="E235" s="228" t="s">
        <v>3451</v>
      </c>
      <c r="F235" s="228" t="s">
        <v>1501</v>
      </c>
      <c r="G235" s="228" t="s">
        <v>3858</v>
      </c>
      <c r="H235" s="228" t="s">
        <v>2476</v>
      </c>
      <c r="I235" s="228"/>
      <c r="J235" s="228"/>
      <c r="K235" s="228" t="s">
        <v>2785</v>
      </c>
      <c r="L235" s="228"/>
      <c r="M235" s="228" t="s">
        <v>159</v>
      </c>
      <c r="N235" s="228" t="s">
        <v>177</v>
      </c>
      <c r="O235" s="314" t="s">
        <v>3567</v>
      </c>
      <c r="P235" s="315"/>
      <c r="Q235" s="228" t="s">
        <v>1024</v>
      </c>
      <c r="R235" s="228" t="s">
        <v>1022</v>
      </c>
      <c r="S235" s="228" t="s">
        <v>684</v>
      </c>
      <c r="T235" s="228" t="s">
        <v>1335</v>
      </c>
      <c r="U235" s="316" t="s">
        <v>1336</v>
      </c>
      <c r="V235" s="228" t="s">
        <v>3120</v>
      </c>
      <c r="W235" s="228" t="s">
        <v>4245</v>
      </c>
      <c r="X235" s="317"/>
      <c r="Y235" s="318"/>
      <c r="Z235" s="318"/>
      <c r="AA235" s="319">
        <f>IF(OR(J235="Fail",ISBLANK(J235)),INDEX('Issue Code Table'!C:C,MATCH(N:N,'Issue Code Table'!A:A,0)),IF(M235="Critical",6,IF(M235="Significant",5,IF(M235="Moderate",3,2))))</f>
        <v>6</v>
      </c>
    </row>
    <row r="236" spans="1:27" ht="82.15" customHeight="1" x14ac:dyDescent="0.25">
      <c r="A236" s="312" t="s">
        <v>2143</v>
      </c>
      <c r="B236" s="228" t="s">
        <v>1522</v>
      </c>
      <c r="C236" s="228" t="s">
        <v>1518</v>
      </c>
      <c r="D236" s="228" t="s">
        <v>165</v>
      </c>
      <c r="E236" s="228" t="s">
        <v>3452</v>
      </c>
      <c r="F236" s="228" t="s">
        <v>1827</v>
      </c>
      <c r="G236" s="228" t="s">
        <v>3859</v>
      </c>
      <c r="H236" s="228" t="s">
        <v>4019</v>
      </c>
      <c r="I236" s="228"/>
      <c r="J236" s="228"/>
      <c r="K236" s="228" t="s">
        <v>4020</v>
      </c>
      <c r="L236" s="228"/>
      <c r="M236" s="228" t="s">
        <v>159</v>
      </c>
      <c r="N236" s="228" t="s">
        <v>172</v>
      </c>
      <c r="O236" s="314" t="s">
        <v>3564</v>
      </c>
      <c r="P236" s="315"/>
      <c r="Q236" s="228" t="s">
        <v>1024</v>
      </c>
      <c r="R236" s="228" t="s">
        <v>1023</v>
      </c>
      <c r="S236" s="228" t="s">
        <v>684</v>
      </c>
      <c r="T236" s="228" t="s">
        <v>1337</v>
      </c>
      <c r="U236" s="316" t="s">
        <v>1338</v>
      </c>
      <c r="V236" s="228" t="s">
        <v>3121</v>
      </c>
      <c r="W236" s="228" t="s">
        <v>4246</v>
      </c>
      <c r="X236" s="317"/>
      <c r="Y236" s="318"/>
      <c r="Z236" s="318"/>
      <c r="AA236" s="319">
        <f>IF(OR(J236="Fail",ISBLANK(J236)),INDEX('Issue Code Table'!C:C,MATCH(N:N,'Issue Code Table'!A:A,0)),IF(M236="Critical",6,IF(M236="Significant",5,IF(M236="Moderate",3,2))))</f>
        <v>5</v>
      </c>
    </row>
    <row r="237" spans="1:27" ht="82.15" customHeight="1" x14ac:dyDescent="0.25">
      <c r="A237" s="312" t="s">
        <v>2144</v>
      </c>
      <c r="B237" s="228" t="s">
        <v>1522</v>
      </c>
      <c r="C237" s="228" t="s">
        <v>1518</v>
      </c>
      <c r="D237" s="228" t="s">
        <v>165</v>
      </c>
      <c r="E237" s="228" t="s">
        <v>3453</v>
      </c>
      <c r="F237" s="228" t="s">
        <v>1502</v>
      </c>
      <c r="G237" s="228" t="s">
        <v>3860</v>
      </c>
      <c r="H237" s="228" t="s">
        <v>2477</v>
      </c>
      <c r="I237" s="228"/>
      <c r="J237" s="228"/>
      <c r="K237" s="228" t="s">
        <v>2786</v>
      </c>
      <c r="L237" s="228"/>
      <c r="M237" s="228" t="s">
        <v>166</v>
      </c>
      <c r="N237" s="228" t="s">
        <v>1003</v>
      </c>
      <c r="O237" s="314" t="s">
        <v>3594</v>
      </c>
      <c r="P237" s="315"/>
      <c r="Q237" s="228" t="s">
        <v>1024</v>
      </c>
      <c r="R237" s="228" t="s">
        <v>1083</v>
      </c>
      <c r="S237" s="228" t="s">
        <v>684</v>
      </c>
      <c r="T237" s="228" t="s">
        <v>1339</v>
      </c>
      <c r="U237" s="316" t="s">
        <v>1340</v>
      </c>
      <c r="V237" s="228" t="s">
        <v>3122</v>
      </c>
      <c r="W237" s="228" t="s">
        <v>4247</v>
      </c>
      <c r="X237" s="317"/>
      <c r="Y237" s="318"/>
      <c r="Z237" s="318"/>
      <c r="AA237" s="319">
        <f>IF(OR(J237="Fail",ISBLANK(J237)),INDEX('Issue Code Table'!C:C,MATCH(N:N,'Issue Code Table'!A:A,0)),IF(M237="Critical",6,IF(M237="Significant",5,IF(M237="Moderate",3,2))))</f>
        <v>4</v>
      </c>
    </row>
    <row r="238" spans="1:27" ht="82.15" customHeight="1" x14ac:dyDescent="0.25">
      <c r="A238" s="312" t="s">
        <v>2145</v>
      </c>
      <c r="B238" s="228" t="s">
        <v>1522</v>
      </c>
      <c r="C238" s="228" t="s">
        <v>1518</v>
      </c>
      <c r="D238" s="228" t="s">
        <v>165</v>
      </c>
      <c r="E238" s="228" t="s">
        <v>3454</v>
      </c>
      <c r="F238" s="228" t="s">
        <v>1503</v>
      </c>
      <c r="G238" s="228" t="s">
        <v>3861</v>
      </c>
      <c r="H238" s="228" t="s">
        <v>2478</v>
      </c>
      <c r="I238" s="228"/>
      <c r="J238" s="228"/>
      <c r="K238" s="228" t="s">
        <v>2787</v>
      </c>
      <c r="L238" s="228"/>
      <c r="M238" s="228" t="s">
        <v>159</v>
      </c>
      <c r="N238" s="228" t="s">
        <v>995</v>
      </c>
      <c r="O238" s="314" t="s">
        <v>3595</v>
      </c>
      <c r="P238" s="315"/>
      <c r="Q238" s="228" t="s">
        <v>1024</v>
      </c>
      <c r="R238" s="228" t="s">
        <v>1084</v>
      </c>
      <c r="S238" s="228" t="s">
        <v>684</v>
      </c>
      <c r="T238" s="228" t="s">
        <v>1341</v>
      </c>
      <c r="U238" s="316" t="s">
        <v>1342</v>
      </c>
      <c r="V238" s="228" t="s">
        <v>3123</v>
      </c>
      <c r="W238" s="228" t="s">
        <v>4248</v>
      </c>
      <c r="X238" s="317"/>
      <c r="Y238" s="318"/>
      <c r="Z238" s="318"/>
      <c r="AA238" s="319">
        <f>IF(OR(J238="Fail",ISBLANK(J238)),INDEX('Issue Code Table'!C:C,MATCH(N:N,'Issue Code Table'!A:A,0)),IF(M238="Critical",6,IF(M238="Significant",5,IF(M238="Moderate",3,2))))</f>
        <v>5</v>
      </c>
    </row>
    <row r="239" spans="1:27" ht="82.15" customHeight="1" x14ac:dyDescent="0.25">
      <c r="A239" s="312" t="s">
        <v>2146</v>
      </c>
      <c r="B239" s="228" t="s">
        <v>1600</v>
      </c>
      <c r="C239" s="228" t="s">
        <v>1601</v>
      </c>
      <c r="D239" s="228" t="s">
        <v>165</v>
      </c>
      <c r="E239" s="228" t="s">
        <v>3455</v>
      </c>
      <c r="F239" s="228" t="s">
        <v>1504</v>
      </c>
      <c r="G239" s="228" t="s">
        <v>3862</v>
      </c>
      <c r="H239" s="228" t="s">
        <v>2479</v>
      </c>
      <c r="I239" s="228"/>
      <c r="J239" s="228"/>
      <c r="K239" s="228" t="s">
        <v>2788</v>
      </c>
      <c r="L239" s="228"/>
      <c r="M239" s="228" t="s">
        <v>159</v>
      </c>
      <c r="N239" s="228" t="s">
        <v>187</v>
      </c>
      <c r="O239" s="314" t="s">
        <v>3568</v>
      </c>
      <c r="P239" s="315"/>
      <c r="Q239" s="228" t="s">
        <v>1086</v>
      </c>
      <c r="R239" s="228" t="s">
        <v>1085</v>
      </c>
      <c r="S239" s="228" t="s">
        <v>1343</v>
      </c>
      <c r="T239" s="228" t="s">
        <v>1344</v>
      </c>
      <c r="U239" s="316" t="s">
        <v>1831</v>
      </c>
      <c r="V239" s="228" t="s">
        <v>3124</v>
      </c>
      <c r="W239" s="228" t="s">
        <v>4249</v>
      </c>
      <c r="X239" s="317"/>
      <c r="Y239" s="318"/>
      <c r="Z239" s="318"/>
      <c r="AA239" s="319">
        <f>IF(OR(J239="Fail",ISBLANK(J239)),INDEX('Issue Code Table'!C:C,MATCH(N:N,'Issue Code Table'!A:A,0)),IF(M239="Critical",6,IF(M239="Significant",5,IF(M239="Moderate",3,2))))</f>
        <v>5</v>
      </c>
    </row>
    <row r="240" spans="1:27" ht="82.15" customHeight="1" x14ac:dyDescent="0.25">
      <c r="A240" s="312" t="s">
        <v>2147</v>
      </c>
      <c r="B240" s="228" t="s">
        <v>1525</v>
      </c>
      <c r="C240" s="228" t="s">
        <v>216</v>
      </c>
      <c r="D240" s="228" t="s">
        <v>165</v>
      </c>
      <c r="E240" s="228" t="s">
        <v>3456</v>
      </c>
      <c r="F240" s="228" t="s">
        <v>775</v>
      </c>
      <c r="G240" s="228" t="s">
        <v>3863</v>
      </c>
      <c r="H240" s="228" t="s">
        <v>2480</v>
      </c>
      <c r="I240" s="228"/>
      <c r="J240" s="228"/>
      <c r="K240" s="228" t="s">
        <v>2789</v>
      </c>
      <c r="L240" s="228"/>
      <c r="M240" s="228" t="s">
        <v>159</v>
      </c>
      <c r="N240" s="228" t="s">
        <v>187</v>
      </c>
      <c r="O240" s="314" t="s">
        <v>3568</v>
      </c>
      <c r="P240" s="315"/>
      <c r="Q240" s="228" t="s">
        <v>1081</v>
      </c>
      <c r="R240" s="228" t="s">
        <v>1074</v>
      </c>
      <c r="S240" s="228" t="s">
        <v>386</v>
      </c>
      <c r="T240" s="228" t="s">
        <v>776</v>
      </c>
      <c r="U240" s="316" t="s">
        <v>1345</v>
      </c>
      <c r="V240" s="228" t="s">
        <v>3125</v>
      </c>
      <c r="W240" s="228" t="s">
        <v>4250</v>
      </c>
      <c r="X240" s="317"/>
      <c r="Y240" s="318"/>
      <c r="Z240" s="318"/>
      <c r="AA240" s="319">
        <f>IF(OR(J240="Fail",ISBLANK(J240)),INDEX('Issue Code Table'!C:C,MATCH(N:N,'Issue Code Table'!A:A,0)),IF(M240="Critical",6,IF(M240="Significant",5,IF(M240="Moderate",3,2))))</f>
        <v>5</v>
      </c>
    </row>
    <row r="241" spans="1:27" ht="82.15" customHeight="1" x14ac:dyDescent="0.25">
      <c r="A241" s="312" t="s">
        <v>2148</v>
      </c>
      <c r="B241" s="228" t="s">
        <v>1558</v>
      </c>
      <c r="C241" s="228" t="s">
        <v>1559</v>
      </c>
      <c r="D241" s="228" t="s">
        <v>165</v>
      </c>
      <c r="E241" s="228" t="s">
        <v>3457</v>
      </c>
      <c r="F241" s="228" t="s">
        <v>777</v>
      </c>
      <c r="G241" s="228" t="s">
        <v>3864</v>
      </c>
      <c r="H241" s="228" t="s">
        <v>2481</v>
      </c>
      <c r="I241" s="228"/>
      <c r="J241" s="228"/>
      <c r="K241" s="228" t="s">
        <v>2790</v>
      </c>
      <c r="L241" s="228"/>
      <c r="M241" s="228" t="s">
        <v>159</v>
      </c>
      <c r="N241" s="228" t="s">
        <v>187</v>
      </c>
      <c r="O241" s="314" t="s">
        <v>3568</v>
      </c>
      <c r="P241" s="315"/>
      <c r="Q241" s="228" t="s">
        <v>1081</v>
      </c>
      <c r="R241" s="228" t="s">
        <v>1075</v>
      </c>
      <c r="S241" s="228" t="s">
        <v>778</v>
      </c>
      <c r="T241" s="228" t="s">
        <v>779</v>
      </c>
      <c r="U241" s="316" t="s">
        <v>1346</v>
      </c>
      <c r="V241" s="228" t="s">
        <v>3126</v>
      </c>
      <c r="W241" s="228" t="s">
        <v>4251</v>
      </c>
      <c r="X241" s="317"/>
      <c r="Y241" s="318"/>
      <c r="Z241" s="318"/>
      <c r="AA241" s="319">
        <f>IF(OR(J241="Fail",ISBLANK(J241)),INDEX('Issue Code Table'!C:C,MATCH(N:N,'Issue Code Table'!A:A,0)),IF(M241="Critical",6,IF(M241="Significant",5,IF(M241="Moderate",3,2))))</f>
        <v>5</v>
      </c>
    </row>
    <row r="242" spans="1:27" ht="82.15" customHeight="1" x14ac:dyDescent="0.25">
      <c r="A242" s="312" t="s">
        <v>2149</v>
      </c>
      <c r="B242" s="228" t="s">
        <v>1558</v>
      </c>
      <c r="C242" s="228" t="s">
        <v>1559</v>
      </c>
      <c r="D242" s="228" t="s">
        <v>165</v>
      </c>
      <c r="E242" s="228" t="s">
        <v>3458</v>
      </c>
      <c r="F242" s="228" t="s">
        <v>780</v>
      </c>
      <c r="G242" s="228" t="s">
        <v>3865</v>
      </c>
      <c r="H242" s="228" t="s">
        <v>2482</v>
      </c>
      <c r="I242" s="228"/>
      <c r="J242" s="228"/>
      <c r="K242" s="228" t="s">
        <v>2791</v>
      </c>
      <c r="L242" s="228"/>
      <c r="M242" s="228" t="s">
        <v>159</v>
      </c>
      <c r="N242" s="228" t="s">
        <v>187</v>
      </c>
      <c r="O242" s="314" t="s">
        <v>3568</v>
      </c>
      <c r="P242" s="315"/>
      <c r="Q242" s="228" t="s">
        <v>1081</v>
      </c>
      <c r="R242" s="228" t="s">
        <v>1076</v>
      </c>
      <c r="S242" s="228" t="s">
        <v>781</v>
      </c>
      <c r="T242" s="228" t="s">
        <v>782</v>
      </c>
      <c r="U242" s="316" t="s">
        <v>1347</v>
      </c>
      <c r="V242" s="228" t="s">
        <v>3127</v>
      </c>
      <c r="W242" s="228" t="s">
        <v>4252</v>
      </c>
      <c r="X242" s="317"/>
      <c r="Y242" s="318"/>
      <c r="Z242" s="318"/>
      <c r="AA242" s="319">
        <f>IF(OR(J242="Fail",ISBLANK(J242)),INDEX('Issue Code Table'!C:C,MATCH(N:N,'Issue Code Table'!A:A,0)),IF(M242="Critical",6,IF(M242="Significant",5,IF(M242="Moderate",3,2))))</f>
        <v>5</v>
      </c>
    </row>
    <row r="243" spans="1:27" ht="82.15" customHeight="1" x14ac:dyDescent="0.25">
      <c r="A243" s="312" t="s">
        <v>2150</v>
      </c>
      <c r="B243" s="228" t="s">
        <v>1558</v>
      </c>
      <c r="C243" s="228" t="s">
        <v>1559</v>
      </c>
      <c r="D243" s="228" t="s">
        <v>165</v>
      </c>
      <c r="E243" s="228" t="s">
        <v>3459</v>
      </c>
      <c r="F243" s="228" t="s">
        <v>783</v>
      </c>
      <c r="G243" s="228" t="s">
        <v>3866</v>
      </c>
      <c r="H243" s="228" t="s">
        <v>2483</v>
      </c>
      <c r="I243" s="228"/>
      <c r="J243" s="228"/>
      <c r="K243" s="228" t="s">
        <v>2792</v>
      </c>
      <c r="L243" s="228"/>
      <c r="M243" s="228" t="s">
        <v>159</v>
      </c>
      <c r="N243" s="228" t="s">
        <v>187</v>
      </c>
      <c r="O243" s="314" t="s">
        <v>3568</v>
      </c>
      <c r="P243" s="315"/>
      <c r="Q243" s="228" t="s">
        <v>1081</v>
      </c>
      <c r="R243" s="228" t="s">
        <v>1077</v>
      </c>
      <c r="S243" s="228" t="s">
        <v>781</v>
      </c>
      <c r="T243" s="228" t="s">
        <v>215</v>
      </c>
      <c r="U243" s="316" t="s">
        <v>1348</v>
      </c>
      <c r="V243" s="228" t="s">
        <v>3128</v>
      </c>
      <c r="W243" s="228" t="s">
        <v>4253</v>
      </c>
      <c r="X243" s="317"/>
      <c r="Y243" s="318"/>
      <c r="Z243" s="318"/>
      <c r="AA243" s="319">
        <f>IF(OR(J243="Fail",ISBLANK(J243)),INDEX('Issue Code Table'!C:C,MATCH(N:N,'Issue Code Table'!A:A,0)),IF(M243="Critical",6,IF(M243="Significant",5,IF(M243="Moderate",3,2))))</f>
        <v>5</v>
      </c>
    </row>
    <row r="244" spans="1:27" ht="82.15" customHeight="1" x14ac:dyDescent="0.25">
      <c r="A244" s="312" t="s">
        <v>2151</v>
      </c>
      <c r="B244" s="228" t="s">
        <v>1525</v>
      </c>
      <c r="C244" s="228" t="s">
        <v>216</v>
      </c>
      <c r="D244" s="228" t="s">
        <v>165</v>
      </c>
      <c r="E244" s="228" t="s">
        <v>3460</v>
      </c>
      <c r="F244" s="228" t="s">
        <v>784</v>
      </c>
      <c r="G244" s="228" t="s">
        <v>3867</v>
      </c>
      <c r="H244" s="228" t="s">
        <v>2484</v>
      </c>
      <c r="I244" s="228"/>
      <c r="J244" s="228"/>
      <c r="K244" s="228" t="s">
        <v>2793</v>
      </c>
      <c r="L244" s="228"/>
      <c r="M244" s="228" t="s">
        <v>159</v>
      </c>
      <c r="N244" s="228" t="s">
        <v>187</v>
      </c>
      <c r="O244" s="314" t="s">
        <v>3568</v>
      </c>
      <c r="P244" s="315"/>
      <c r="Q244" s="228" t="s">
        <v>1081</v>
      </c>
      <c r="R244" s="228" t="s">
        <v>1078</v>
      </c>
      <c r="S244" s="228" t="s">
        <v>785</v>
      </c>
      <c r="T244" s="228" t="s">
        <v>786</v>
      </c>
      <c r="U244" s="316" t="s">
        <v>1349</v>
      </c>
      <c r="V244" s="228" t="s">
        <v>3129</v>
      </c>
      <c r="W244" s="228" t="s">
        <v>4254</v>
      </c>
      <c r="X244" s="317"/>
      <c r="Y244" s="318"/>
      <c r="Z244" s="318"/>
      <c r="AA244" s="319">
        <f>IF(OR(J244="Fail",ISBLANK(J244)),INDEX('Issue Code Table'!C:C,MATCH(N:N,'Issue Code Table'!A:A,0)),IF(M244="Critical",6,IF(M244="Significant",5,IF(M244="Moderate",3,2))))</f>
        <v>5</v>
      </c>
    </row>
    <row r="245" spans="1:27" ht="82.15" customHeight="1" x14ac:dyDescent="0.25">
      <c r="A245" s="312" t="s">
        <v>2152</v>
      </c>
      <c r="B245" s="228" t="s">
        <v>1525</v>
      </c>
      <c r="C245" s="228" t="s">
        <v>216</v>
      </c>
      <c r="D245" s="228" t="s">
        <v>165</v>
      </c>
      <c r="E245" s="228" t="s">
        <v>3461</v>
      </c>
      <c r="F245" s="228" t="s">
        <v>787</v>
      </c>
      <c r="G245" s="228" t="s">
        <v>3868</v>
      </c>
      <c r="H245" s="228" t="s">
        <v>2485</v>
      </c>
      <c r="I245" s="228"/>
      <c r="J245" s="228"/>
      <c r="K245" s="228" t="s">
        <v>2794</v>
      </c>
      <c r="L245" s="228"/>
      <c r="M245" s="228" t="s">
        <v>159</v>
      </c>
      <c r="N245" s="228" t="s">
        <v>187</v>
      </c>
      <c r="O245" s="314" t="s">
        <v>3568</v>
      </c>
      <c r="P245" s="315"/>
      <c r="Q245" s="228" t="s">
        <v>1081</v>
      </c>
      <c r="R245" s="228" t="s">
        <v>1079</v>
      </c>
      <c r="S245" s="228" t="s">
        <v>788</v>
      </c>
      <c r="T245" s="228" t="s">
        <v>789</v>
      </c>
      <c r="U245" s="316" t="s">
        <v>1350</v>
      </c>
      <c r="V245" s="228" t="s">
        <v>3130</v>
      </c>
      <c r="W245" s="228" t="s">
        <v>4255</v>
      </c>
      <c r="X245" s="317"/>
      <c r="Y245" s="318"/>
      <c r="Z245" s="318"/>
      <c r="AA245" s="319">
        <f>IF(OR(J245="Fail",ISBLANK(J245)),INDEX('Issue Code Table'!C:C,MATCH(N:N,'Issue Code Table'!A:A,0)),IF(M245="Critical",6,IF(M245="Significant",5,IF(M245="Moderate",3,2))))</f>
        <v>5</v>
      </c>
    </row>
    <row r="246" spans="1:27" ht="82.15" customHeight="1" x14ac:dyDescent="0.25">
      <c r="A246" s="312" t="s">
        <v>2153</v>
      </c>
      <c r="B246" s="228" t="s">
        <v>1525</v>
      </c>
      <c r="C246" s="228" t="s">
        <v>216</v>
      </c>
      <c r="D246" s="228" t="s">
        <v>165</v>
      </c>
      <c r="E246" s="228" t="s">
        <v>3462</v>
      </c>
      <c r="F246" s="228" t="s">
        <v>790</v>
      </c>
      <c r="G246" s="228" t="s">
        <v>3869</v>
      </c>
      <c r="H246" s="228" t="s">
        <v>2486</v>
      </c>
      <c r="I246" s="228"/>
      <c r="J246" s="228"/>
      <c r="K246" s="228" t="s">
        <v>2795</v>
      </c>
      <c r="L246" s="228"/>
      <c r="M246" s="228" t="s">
        <v>159</v>
      </c>
      <c r="N246" s="228" t="s">
        <v>187</v>
      </c>
      <c r="O246" s="314" t="s">
        <v>3988</v>
      </c>
      <c r="P246" s="315"/>
      <c r="Q246" s="228" t="s">
        <v>1081</v>
      </c>
      <c r="R246" s="228" t="s">
        <v>1080</v>
      </c>
      <c r="S246" s="228" t="s">
        <v>791</v>
      </c>
      <c r="T246" s="228" t="s">
        <v>215</v>
      </c>
      <c r="U246" s="316" t="s">
        <v>1351</v>
      </c>
      <c r="V246" s="228" t="s">
        <v>3131</v>
      </c>
      <c r="W246" s="228" t="s">
        <v>4256</v>
      </c>
      <c r="X246" s="317"/>
      <c r="Y246" s="318"/>
      <c r="Z246" s="318"/>
      <c r="AA246" s="319">
        <f>IF(OR(J246="Fail",ISBLANK(J246)),INDEX('Issue Code Table'!C:C,MATCH(N:N,'Issue Code Table'!A:A,0)),IF(M246="Critical",6,IF(M246="Significant",5,IF(M246="Moderate",3,2))))</f>
        <v>5</v>
      </c>
    </row>
    <row r="247" spans="1:27" ht="82.15" customHeight="1" x14ac:dyDescent="0.25">
      <c r="A247" s="312" t="s">
        <v>2154</v>
      </c>
      <c r="B247" s="228" t="s">
        <v>1525</v>
      </c>
      <c r="C247" s="228" t="s">
        <v>216</v>
      </c>
      <c r="D247" s="228" t="s">
        <v>165</v>
      </c>
      <c r="E247" s="228" t="s">
        <v>3463</v>
      </c>
      <c r="F247" s="228" t="s">
        <v>1832</v>
      </c>
      <c r="G247" s="228" t="s">
        <v>3870</v>
      </c>
      <c r="H247" s="228" t="s">
        <v>2487</v>
      </c>
      <c r="I247" s="228"/>
      <c r="J247" s="228"/>
      <c r="K247" s="228" t="s">
        <v>2796</v>
      </c>
      <c r="L247" s="228"/>
      <c r="M247" s="228" t="s">
        <v>159</v>
      </c>
      <c r="N247" s="228" t="s">
        <v>187</v>
      </c>
      <c r="O247" s="314" t="s">
        <v>3988</v>
      </c>
      <c r="P247" s="315"/>
      <c r="Q247" s="228" t="s">
        <v>1833</v>
      </c>
      <c r="R247" s="228" t="s">
        <v>1834</v>
      </c>
      <c r="S247" s="228" t="s">
        <v>1835</v>
      </c>
      <c r="T247" s="228" t="s">
        <v>215</v>
      </c>
      <c r="U247" s="316" t="s">
        <v>1836</v>
      </c>
      <c r="V247" s="228" t="s">
        <v>3132</v>
      </c>
      <c r="W247" s="228" t="s">
        <v>4257</v>
      </c>
      <c r="X247" s="317"/>
      <c r="Y247" s="318"/>
      <c r="Z247" s="318"/>
      <c r="AA247" s="319">
        <f>IF(OR(J247="Fail",ISBLANK(J247)),INDEX('Issue Code Table'!C:C,MATCH(N:N,'Issue Code Table'!A:A,0)),IF(M247="Critical",6,IF(M247="Significant",5,IF(M247="Moderate",3,2))))</f>
        <v>5</v>
      </c>
    </row>
    <row r="248" spans="1:27" ht="82.15" customHeight="1" x14ac:dyDescent="0.25">
      <c r="A248" s="312" t="s">
        <v>2155</v>
      </c>
      <c r="B248" s="228" t="s">
        <v>388</v>
      </c>
      <c r="C248" s="228" t="s">
        <v>1716</v>
      </c>
      <c r="D248" s="228" t="s">
        <v>165</v>
      </c>
      <c r="E248" s="228" t="s">
        <v>3464</v>
      </c>
      <c r="F248" s="228" t="s">
        <v>792</v>
      </c>
      <c r="G248" s="228" t="s">
        <v>3871</v>
      </c>
      <c r="H248" s="228" t="s">
        <v>2488</v>
      </c>
      <c r="I248" s="228"/>
      <c r="J248" s="228"/>
      <c r="K248" s="228" t="s">
        <v>2797</v>
      </c>
      <c r="L248" s="228"/>
      <c r="M248" s="228" t="s">
        <v>159</v>
      </c>
      <c r="N248" s="228" t="s">
        <v>187</v>
      </c>
      <c r="O248" s="314" t="s">
        <v>3568</v>
      </c>
      <c r="P248" s="315"/>
      <c r="Q248" s="228" t="s">
        <v>1089</v>
      </c>
      <c r="R248" s="228" t="s">
        <v>1087</v>
      </c>
      <c r="S248" s="228" t="s">
        <v>793</v>
      </c>
      <c r="T248" s="228" t="s">
        <v>215</v>
      </c>
      <c r="U248" s="316" t="s">
        <v>1352</v>
      </c>
      <c r="V248" s="228" t="s">
        <v>3133</v>
      </c>
      <c r="W248" s="228" t="s">
        <v>4258</v>
      </c>
      <c r="X248" s="317"/>
      <c r="Y248" s="318"/>
      <c r="Z248" s="318"/>
      <c r="AA248" s="319">
        <f>IF(OR(J248="Fail",ISBLANK(J248)),INDEX('Issue Code Table'!C:C,MATCH(N:N,'Issue Code Table'!A:A,0)),IF(M248="Critical",6,IF(M248="Significant",5,IF(M248="Moderate",3,2))))</f>
        <v>5</v>
      </c>
    </row>
    <row r="249" spans="1:27" ht="82.15" customHeight="1" x14ac:dyDescent="0.25">
      <c r="A249" s="312" t="s">
        <v>2156</v>
      </c>
      <c r="B249" s="228" t="s">
        <v>388</v>
      </c>
      <c r="C249" s="228" t="s">
        <v>1716</v>
      </c>
      <c r="D249" s="228" t="s">
        <v>165</v>
      </c>
      <c r="E249" s="228" t="s">
        <v>3465</v>
      </c>
      <c r="F249" s="228" t="s">
        <v>792</v>
      </c>
      <c r="G249" s="228" t="s">
        <v>3872</v>
      </c>
      <c r="H249" s="228" t="s">
        <v>2489</v>
      </c>
      <c r="I249" s="228"/>
      <c r="J249" s="228"/>
      <c r="K249" s="228" t="s">
        <v>2798</v>
      </c>
      <c r="L249" s="228"/>
      <c r="M249" s="228" t="s">
        <v>159</v>
      </c>
      <c r="N249" s="228" t="s">
        <v>187</v>
      </c>
      <c r="O249" s="314" t="s">
        <v>3568</v>
      </c>
      <c r="P249" s="315"/>
      <c r="Q249" s="228" t="s">
        <v>1089</v>
      </c>
      <c r="R249" s="228" t="s">
        <v>1088</v>
      </c>
      <c r="S249" s="228" t="s">
        <v>793</v>
      </c>
      <c r="T249" s="228" t="s">
        <v>215</v>
      </c>
      <c r="U249" s="316" t="s">
        <v>1353</v>
      </c>
      <c r="V249" s="228" t="s">
        <v>3134</v>
      </c>
      <c r="W249" s="228" t="s">
        <v>4259</v>
      </c>
      <c r="X249" s="317"/>
      <c r="Y249" s="318"/>
      <c r="Z249" s="318"/>
      <c r="AA249" s="319">
        <f>IF(OR(J249="Fail",ISBLANK(J249)),INDEX('Issue Code Table'!C:C,MATCH(N:N,'Issue Code Table'!A:A,0)),IF(M249="Critical",6,IF(M249="Significant",5,IF(M249="Moderate",3,2))))</f>
        <v>5</v>
      </c>
    </row>
    <row r="250" spans="1:27" ht="82.15" customHeight="1" x14ac:dyDescent="0.25">
      <c r="A250" s="312" t="s">
        <v>2157</v>
      </c>
      <c r="B250" s="228" t="s">
        <v>1525</v>
      </c>
      <c r="C250" s="228" t="s">
        <v>216</v>
      </c>
      <c r="D250" s="228" t="s">
        <v>165</v>
      </c>
      <c r="E250" s="228" t="s">
        <v>3466</v>
      </c>
      <c r="F250" s="228" t="s">
        <v>794</v>
      </c>
      <c r="G250" s="228" t="s">
        <v>3873</v>
      </c>
      <c r="H250" s="228" t="s">
        <v>2490</v>
      </c>
      <c r="I250" s="228"/>
      <c r="J250" s="228"/>
      <c r="K250" s="228" t="s">
        <v>2799</v>
      </c>
      <c r="L250" s="228"/>
      <c r="M250" s="228" t="s">
        <v>159</v>
      </c>
      <c r="N250" s="228" t="s">
        <v>187</v>
      </c>
      <c r="O250" s="314" t="s">
        <v>3568</v>
      </c>
      <c r="P250" s="315"/>
      <c r="Q250" s="228" t="s">
        <v>1092</v>
      </c>
      <c r="R250" s="228" t="s">
        <v>1090</v>
      </c>
      <c r="S250" s="228" t="s">
        <v>795</v>
      </c>
      <c r="T250" s="228" t="s">
        <v>215</v>
      </c>
      <c r="U250" s="316" t="s">
        <v>1354</v>
      </c>
      <c r="V250" s="228" t="s">
        <v>3135</v>
      </c>
      <c r="W250" s="228" t="s">
        <v>4260</v>
      </c>
      <c r="X250" s="317"/>
      <c r="Y250" s="318"/>
      <c r="Z250" s="318"/>
      <c r="AA250" s="319">
        <f>IF(OR(J250="Fail",ISBLANK(J250)),INDEX('Issue Code Table'!C:C,MATCH(N:N,'Issue Code Table'!A:A,0)),IF(M250="Critical",6,IF(M250="Significant",5,IF(M250="Moderate",3,2))))</f>
        <v>5</v>
      </c>
    </row>
    <row r="251" spans="1:27" ht="82.15" customHeight="1" x14ac:dyDescent="0.25">
      <c r="A251" s="312" t="s">
        <v>2158</v>
      </c>
      <c r="B251" s="228" t="s">
        <v>1525</v>
      </c>
      <c r="C251" s="228" t="s">
        <v>216</v>
      </c>
      <c r="D251" s="228" t="s">
        <v>165</v>
      </c>
      <c r="E251" s="228" t="s">
        <v>3467</v>
      </c>
      <c r="F251" s="228" t="s">
        <v>796</v>
      </c>
      <c r="G251" s="228" t="s">
        <v>3874</v>
      </c>
      <c r="H251" s="228" t="s">
        <v>2491</v>
      </c>
      <c r="I251" s="228"/>
      <c r="J251" s="228"/>
      <c r="K251" s="228" t="s">
        <v>2800</v>
      </c>
      <c r="L251" s="228"/>
      <c r="M251" s="228" t="s">
        <v>159</v>
      </c>
      <c r="N251" s="228" t="s">
        <v>187</v>
      </c>
      <c r="O251" s="314" t="s">
        <v>3568</v>
      </c>
      <c r="P251" s="315"/>
      <c r="Q251" s="228" t="s">
        <v>1092</v>
      </c>
      <c r="R251" s="228" t="s">
        <v>1091</v>
      </c>
      <c r="S251" s="228" t="s">
        <v>797</v>
      </c>
      <c r="T251" s="228" t="s">
        <v>798</v>
      </c>
      <c r="U251" s="316" t="s">
        <v>1355</v>
      </c>
      <c r="V251" s="228" t="s">
        <v>3136</v>
      </c>
      <c r="W251" s="228" t="s">
        <v>4261</v>
      </c>
      <c r="X251" s="317"/>
      <c r="Y251" s="318"/>
      <c r="Z251" s="318"/>
      <c r="AA251" s="319">
        <f>IF(OR(J251="Fail",ISBLANK(J251)),INDEX('Issue Code Table'!C:C,MATCH(N:N,'Issue Code Table'!A:A,0)),IF(M251="Critical",6,IF(M251="Significant",5,IF(M251="Moderate",3,2))))</f>
        <v>5</v>
      </c>
    </row>
    <row r="252" spans="1:27" ht="82.15" customHeight="1" x14ac:dyDescent="0.25">
      <c r="A252" s="312" t="s">
        <v>2159</v>
      </c>
      <c r="B252" s="228" t="s">
        <v>1564</v>
      </c>
      <c r="C252" s="228" t="s">
        <v>1565</v>
      </c>
      <c r="D252" s="228" t="s">
        <v>165</v>
      </c>
      <c r="E252" s="228" t="s">
        <v>3468</v>
      </c>
      <c r="F252" s="228" t="s">
        <v>1837</v>
      </c>
      <c r="G252" s="228" t="s">
        <v>3875</v>
      </c>
      <c r="H252" s="228" t="s">
        <v>2492</v>
      </c>
      <c r="I252" s="228"/>
      <c r="J252" s="228"/>
      <c r="K252" s="228" t="s">
        <v>2801</v>
      </c>
      <c r="L252" s="228"/>
      <c r="M252" s="228" t="s">
        <v>159</v>
      </c>
      <c r="N252" s="228" t="s">
        <v>187</v>
      </c>
      <c r="O252" s="314" t="s">
        <v>3568</v>
      </c>
      <c r="P252" s="315"/>
      <c r="Q252" s="228" t="s">
        <v>1093</v>
      </c>
      <c r="R252" s="228" t="s">
        <v>1094</v>
      </c>
      <c r="S252" s="228" t="s">
        <v>1356</v>
      </c>
      <c r="T252" s="228" t="s">
        <v>1357</v>
      </c>
      <c r="U252" s="316" t="s">
        <v>1358</v>
      </c>
      <c r="V252" s="228" t="s">
        <v>3137</v>
      </c>
      <c r="W252" s="228" t="s">
        <v>4262</v>
      </c>
      <c r="X252" s="317"/>
      <c r="Y252" s="318"/>
      <c r="Z252" s="318"/>
      <c r="AA252" s="319">
        <f>IF(OR(J252="Fail",ISBLANK(J252)),INDEX('Issue Code Table'!C:C,MATCH(N:N,'Issue Code Table'!A:A,0)),IF(M252="Critical",6,IF(M252="Significant",5,IF(M252="Moderate",3,2))))</f>
        <v>5</v>
      </c>
    </row>
    <row r="253" spans="1:27" ht="82.15" customHeight="1" x14ac:dyDescent="0.25">
      <c r="A253" s="312" t="s">
        <v>2160</v>
      </c>
      <c r="B253" s="228" t="s">
        <v>1522</v>
      </c>
      <c r="C253" s="228" t="s">
        <v>1518</v>
      </c>
      <c r="D253" s="228" t="s">
        <v>165</v>
      </c>
      <c r="E253" s="228" t="s">
        <v>3469</v>
      </c>
      <c r="F253" s="228" t="s">
        <v>1838</v>
      </c>
      <c r="G253" s="228" t="s">
        <v>3876</v>
      </c>
      <c r="H253" s="228" t="s">
        <v>2493</v>
      </c>
      <c r="I253" s="228"/>
      <c r="J253" s="228"/>
      <c r="K253" s="228" t="s">
        <v>2802</v>
      </c>
      <c r="L253" s="228"/>
      <c r="M253" s="228" t="s">
        <v>159</v>
      </c>
      <c r="N253" s="228" t="s">
        <v>716</v>
      </c>
      <c r="O253" s="314" t="s">
        <v>3984</v>
      </c>
      <c r="P253" s="315"/>
      <c r="Q253" s="228" t="s">
        <v>1839</v>
      </c>
      <c r="R253" s="228" t="s">
        <v>1840</v>
      </c>
      <c r="S253" s="228" t="s">
        <v>1841</v>
      </c>
      <c r="T253" s="228" t="s">
        <v>215</v>
      </c>
      <c r="U253" s="316" t="s">
        <v>1842</v>
      </c>
      <c r="V253" s="228" t="s">
        <v>3138</v>
      </c>
      <c r="W253" s="228" t="s">
        <v>4263</v>
      </c>
      <c r="X253" s="317"/>
      <c r="Y253" s="318"/>
      <c r="Z253" s="318"/>
      <c r="AA253" s="319">
        <f>IF(OR(J253="Fail",ISBLANK(J253)),INDEX('Issue Code Table'!C:C,MATCH(N:N,'Issue Code Table'!A:A,0)),IF(M253="Critical",6,IF(M253="Significant",5,IF(M253="Moderate",3,2))))</f>
        <v>5</v>
      </c>
    </row>
    <row r="254" spans="1:27" ht="82.15" customHeight="1" x14ac:dyDescent="0.25">
      <c r="A254" s="312" t="s">
        <v>2161</v>
      </c>
      <c r="B254" s="228" t="s">
        <v>1843</v>
      </c>
      <c r="C254" s="228" t="s">
        <v>1844</v>
      </c>
      <c r="D254" s="228" t="s">
        <v>165</v>
      </c>
      <c r="E254" s="228" t="s">
        <v>3470</v>
      </c>
      <c r="F254" s="228" t="s">
        <v>1505</v>
      </c>
      <c r="G254" s="228" t="s">
        <v>3877</v>
      </c>
      <c r="H254" s="228" t="s">
        <v>2494</v>
      </c>
      <c r="I254" s="228"/>
      <c r="J254" s="228"/>
      <c r="K254" s="228" t="s">
        <v>2803</v>
      </c>
      <c r="L254" s="228"/>
      <c r="M254" s="228" t="s">
        <v>197</v>
      </c>
      <c r="N254" s="228" t="s">
        <v>999</v>
      </c>
      <c r="O254" s="314" t="s">
        <v>3989</v>
      </c>
      <c r="P254" s="315"/>
      <c r="Q254" s="228" t="s">
        <v>1845</v>
      </c>
      <c r="R254" s="228" t="s">
        <v>1095</v>
      </c>
      <c r="S254" s="228" t="s">
        <v>1359</v>
      </c>
      <c r="T254" s="228" t="s">
        <v>1360</v>
      </c>
      <c r="U254" s="316" t="s">
        <v>1361</v>
      </c>
      <c r="V254" s="228" t="s">
        <v>3139</v>
      </c>
      <c r="W254" s="228" t="s">
        <v>4264</v>
      </c>
      <c r="X254" s="317"/>
      <c r="Y254" s="318"/>
      <c r="Z254" s="318"/>
      <c r="AA254" s="319">
        <f>IF(OR(J254="Fail",ISBLANK(J254)),INDEX('Issue Code Table'!C:C,MATCH(N:N,'Issue Code Table'!A:A,0)),IF(M254="Critical",6,IF(M254="Significant",5,IF(M254="Moderate",3,2))))</f>
        <v>3</v>
      </c>
    </row>
    <row r="255" spans="1:27" ht="82.15" customHeight="1" x14ac:dyDescent="0.25">
      <c r="A255" s="312" t="s">
        <v>2162</v>
      </c>
      <c r="B255" s="228" t="s">
        <v>1843</v>
      </c>
      <c r="C255" s="228" t="s">
        <v>1844</v>
      </c>
      <c r="D255" s="228" t="s">
        <v>165</v>
      </c>
      <c r="E255" s="228" t="s">
        <v>3471</v>
      </c>
      <c r="F255" s="228" t="s">
        <v>1506</v>
      </c>
      <c r="G255" s="228" t="s">
        <v>3878</v>
      </c>
      <c r="H255" s="228" t="s">
        <v>2495</v>
      </c>
      <c r="I255" s="228"/>
      <c r="J255" s="228"/>
      <c r="K255" s="228" t="s">
        <v>2804</v>
      </c>
      <c r="L255" s="228"/>
      <c r="M255" s="228" t="s">
        <v>197</v>
      </c>
      <c r="N255" s="228" t="s">
        <v>999</v>
      </c>
      <c r="O255" s="314" t="s">
        <v>3989</v>
      </c>
      <c r="P255" s="315"/>
      <c r="Q255" s="228" t="s">
        <v>1845</v>
      </c>
      <c r="R255" s="228" t="s">
        <v>1096</v>
      </c>
      <c r="S255" s="228" t="s">
        <v>1362</v>
      </c>
      <c r="T255" s="228" t="s">
        <v>215</v>
      </c>
      <c r="U255" s="316" t="s">
        <v>1363</v>
      </c>
      <c r="V255" s="228" t="s">
        <v>3140</v>
      </c>
      <c r="W255" s="228" t="s">
        <v>4265</v>
      </c>
      <c r="X255" s="317"/>
      <c r="Y255" s="318"/>
      <c r="Z255" s="318"/>
      <c r="AA255" s="319">
        <f>IF(OR(J255="Fail",ISBLANK(J255)),INDEX('Issue Code Table'!C:C,MATCH(N:N,'Issue Code Table'!A:A,0)),IF(M255="Critical",6,IF(M255="Significant",5,IF(M255="Moderate",3,2))))</f>
        <v>3</v>
      </c>
    </row>
    <row r="256" spans="1:27" ht="82.15" customHeight="1" x14ac:dyDescent="0.25">
      <c r="A256" s="312" t="s">
        <v>2163</v>
      </c>
      <c r="B256" s="228" t="s">
        <v>1610</v>
      </c>
      <c r="C256" s="228" t="s">
        <v>1611</v>
      </c>
      <c r="D256" s="228" t="s">
        <v>165</v>
      </c>
      <c r="E256" s="228" t="s">
        <v>3472</v>
      </c>
      <c r="F256" s="228" t="s">
        <v>1612</v>
      </c>
      <c r="G256" s="228" t="s">
        <v>3879</v>
      </c>
      <c r="H256" s="228" t="s">
        <v>2496</v>
      </c>
      <c r="I256" s="228"/>
      <c r="J256" s="228"/>
      <c r="K256" s="228" t="s">
        <v>2805</v>
      </c>
      <c r="L256" s="228"/>
      <c r="M256" s="228" t="s">
        <v>159</v>
      </c>
      <c r="N256" s="228" t="s">
        <v>187</v>
      </c>
      <c r="O256" s="314" t="s">
        <v>3568</v>
      </c>
      <c r="P256" s="315"/>
      <c r="Q256" s="228" t="s">
        <v>1613</v>
      </c>
      <c r="R256" s="228" t="s">
        <v>1614</v>
      </c>
      <c r="S256" s="228" t="s">
        <v>1615</v>
      </c>
      <c r="T256" s="228" t="s">
        <v>1616</v>
      </c>
      <c r="U256" s="316" t="s">
        <v>1617</v>
      </c>
      <c r="V256" s="228" t="s">
        <v>3141</v>
      </c>
      <c r="W256" s="228" t="s">
        <v>4266</v>
      </c>
      <c r="X256" s="317"/>
      <c r="Y256" s="318"/>
      <c r="Z256" s="318"/>
      <c r="AA256" s="319">
        <f>IF(OR(J256="Fail",ISBLANK(J256)),INDEX('Issue Code Table'!C:C,MATCH(N:N,'Issue Code Table'!A:A,0)),IF(M256="Critical",6,IF(M256="Significant",5,IF(M256="Moderate",3,2))))</f>
        <v>5</v>
      </c>
    </row>
    <row r="257" spans="1:27" ht="82.15" customHeight="1" x14ac:dyDescent="0.25">
      <c r="A257" s="312" t="s">
        <v>2164</v>
      </c>
      <c r="B257" s="228" t="s">
        <v>1517</v>
      </c>
      <c r="C257" s="228" t="s">
        <v>1519</v>
      </c>
      <c r="D257" s="228" t="s">
        <v>165</v>
      </c>
      <c r="E257" s="228" t="s">
        <v>3473</v>
      </c>
      <c r="F257" s="228" t="s">
        <v>799</v>
      </c>
      <c r="G257" s="228" t="s">
        <v>3880</v>
      </c>
      <c r="H257" s="228" t="s">
        <v>2497</v>
      </c>
      <c r="I257" s="228"/>
      <c r="J257" s="228"/>
      <c r="K257" s="228" t="s">
        <v>2806</v>
      </c>
      <c r="L257" s="228"/>
      <c r="M257" s="228" t="s">
        <v>159</v>
      </c>
      <c r="N257" s="228" t="s">
        <v>187</v>
      </c>
      <c r="O257" s="314" t="s">
        <v>3588</v>
      </c>
      <c r="P257" s="315"/>
      <c r="Q257" s="228" t="s">
        <v>1707</v>
      </c>
      <c r="R257" s="228" t="s">
        <v>1708</v>
      </c>
      <c r="S257" s="228" t="s">
        <v>800</v>
      </c>
      <c r="T257" s="228" t="s">
        <v>801</v>
      </c>
      <c r="U257" s="316" t="s">
        <v>1364</v>
      </c>
      <c r="V257" s="228" t="s">
        <v>3142</v>
      </c>
      <c r="W257" s="228" t="s">
        <v>4267</v>
      </c>
      <c r="X257" s="317"/>
      <c r="Y257" s="318"/>
      <c r="Z257" s="318"/>
      <c r="AA257" s="319">
        <f>IF(OR(J257="Fail",ISBLANK(J257)),INDEX('Issue Code Table'!C:C,MATCH(N:N,'Issue Code Table'!A:A,0)),IF(M257="Critical",6,IF(M257="Significant",5,IF(M257="Moderate",3,2))))</f>
        <v>5</v>
      </c>
    </row>
    <row r="258" spans="1:27" ht="82.15" customHeight="1" x14ac:dyDescent="0.25">
      <c r="A258" s="312" t="s">
        <v>2165</v>
      </c>
      <c r="B258" s="228" t="s">
        <v>1648</v>
      </c>
      <c r="C258" s="228" t="s">
        <v>1649</v>
      </c>
      <c r="D258" s="228" t="s">
        <v>165</v>
      </c>
      <c r="E258" s="228" t="s">
        <v>3474</v>
      </c>
      <c r="F258" s="228" t="s">
        <v>802</v>
      </c>
      <c r="G258" s="228" t="s">
        <v>3881</v>
      </c>
      <c r="H258" s="228" t="s">
        <v>2498</v>
      </c>
      <c r="I258" s="228"/>
      <c r="J258" s="228"/>
      <c r="K258" s="228" t="s">
        <v>2807</v>
      </c>
      <c r="L258" s="228"/>
      <c r="M258" s="228" t="s">
        <v>159</v>
      </c>
      <c r="N258" s="228" t="s">
        <v>187</v>
      </c>
      <c r="O258" s="314" t="s">
        <v>3988</v>
      </c>
      <c r="P258" s="315"/>
      <c r="Q258" s="228" t="s">
        <v>1711</v>
      </c>
      <c r="R258" s="228" t="s">
        <v>1119</v>
      </c>
      <c r="S258" s="228" t="s">
        <v>803</v>
      </c>
      <c r="T258" s="228" t="s">
        <v>804</v>
      </c>
      <c r="U258" s="316" t="s">
        <v>1365</v>
      </c>
      <c r="V258" s="228" t="s">
        <v>3143</v>
      </c>
      <c r="W258" s="228" t="s">
        <v>4268</v>
      </c>
      <c r="X258" s="317"/>
      <c r="Y258" s="318"/>
      <c r="Z258" s="318"/>
      <c r="AA258" s="319">
        <f>IF(OR(J258="Fail",ISBLANK(J258)),INDEX('Issue Code Table'!C:C,MATCH(N:N,'Issue Code Table'!A:A,0)),IF(M258="Critical",6,IF(M258="Significant",5,IF(M258="Moderate",3,2))))</f>
        <v>5</v>
      </c>
    </row>
    <row r="259" spans="1:27" ht="82.15" customHeight="1" x14ac:dyDescent="0.25">
      <c r="A259" s="312" t="s">
        <v>2166</v>
      </c>
      <c r="B259" s="228" t="s">
        <v>1648</v>
      </c>
      <c r="C259" s="228" t="s">
        <v>1649</v>
      </c>
      <c r="D259" s="228" t="s">
        <v>165</v>
      </c>
      <c r="E259" s="228" t="s">
        <v>3475</v>
      </c>
      <c r="F259" s="228" t="s">
        <v>805</v>
      </c>
      <c r="G259" s="228" t="s">
        <v>3882</v>
      </c>
      <c r="H259" s="228" t="s">
        <v>2499</v>
      </c>
      <c r="I259" s="228"/>
      <c r="J259" s="228"/>
      <c r="K259" s="228" t="s">
        <v>2808</v>
      </c>
      <c r="L259" s="228"/>
      <c r="M259" s="228" t="s">
        <v>159</v>
      </c>
      <c r="N259" s="228" t="s">
        <v>187</v>
      </c>
      <c r="O259" s="314" t="s">
        <v>3988</v>
      </c>
      <c r="P259" s="315"/>
      <c r="Q259" s="228" t="s">
        <v>1711</v>
      </c>
      <c r="R259" s="228" t="s">
        <v>1712</v>
      </c>
      <c r="S259" s="228" t="s">
        <v>806</v>
      </c>
      <c r="T259" s="228" t="s">
        <v>807</v>
      </c>
      <c r="U259" s="316" t="s">
        <v>1366</v>
      </c>
      <c r="V259" s="228" t="s">
        <v>3144</v>
      </c>
      <c r="W259" s="228" t="s">
        <v>4269</v>
      </c>
      <c r="X259" s="317"/>
      <c r="Y259" s="318"/>
      <c r="Z259" s="318"/>
      <c r="AA259" s="319">
        <f>IF(OR(J259="Fail",ISBLANK(J259)),INDEX('Issue Code Table'!C:C,MATCH(N:N,'Issue Code Table'!A:A,0)),IF(M259="Critical",6,IF(M259="Significant",5,IF(M259="Moderate",3,2))))</f>
        <v>5</v>
      </c>
    </row>
    <row r="260" spans="1:27" ht="82.15" customHeight="1" x14ac:dyDescent="0.25">
      <c r="A260" s="312" t="s">
        <v>2167</v>
      </c>
      <c r="B260" s="228" t="s">
        <v>1648</v>
      </c>
      <c r="C260" s="228" t="s">
        <v>1649</v>
      </c>
      <c r="D260" s="228" t="s">
        <v>165</v>
      </c>
      <c r="E260" s="228" t="s">
        <v>3476</v>
      </c>
      <c r="F260" s="228" t="s">
        <v>808</v>
      </c>
      <c r="G260" s="228" t="s">
        <v>3883</v>
      </c>
      <c r="H260" s="228" t="s">
        <v>2500</v>
      </c>
      <c r="I260" s="228"/>
      <c r="J260" s="228"/>
      <c r="K260" s="228" t="s">
        <v>2809</v>
      </c>
      <c r="L260" s="228"/>
      <c r="M260" s="228" t="s">
        <v>159</v>
      </c>
      <c r="N260" s="228" t="s">
        <v>187</v>
      </c>
      <c r="O260" s="314" t="s">
        <v>3988</v>
      </c>
      <c r="P260" s="315"/>
      <c r="Q260" s="228" t="s">
        <v>1711</v>
      </c>
      <c r="R260" s="228" t="s">
        <v>1713</v>
      </c>
      <c r="S260" s="228" t="s">
        <v>803</v>
      </c>
      <c r="T260" s="228" t="s">
        <v>809</v>
      </c>
      <c r="U260" s="316" t="s">
        <v>1367</v>
      </c>
      <c r="V260" s="228" t="s">
        <v>3145</v>
      </c>
      <c r="W260" s="228" t="s">
        <v>4270</v>
      </c>
      <c r="X260" s="317"/>
      <c r="Y260" s="318"/>
      <c r="Z260" s="318"/>
      <c r="AA260" s="319">
        <f>IF(OR(J260="Fail",ISBLANK(J260)),INDEX('Issue Code Table'!C:C,MATCH(N:N,'Issue Code Table'!A:A,0)),IF(M260="Critical",6,IF(M260="Significant",5,IF(M260="Moderate",3,2))))</f>
        <v>5</v>
      </c>
    </row>
    <row r="261" spans="1:27" ht="82.15" customHeight="1" x14ac:dyDescent="0.25">
      <c r="A261" s="312" t="s">
        <v>2168</v>
      </c>
      <c r="B261" s="228" t="s">
        <v>1525</v>
      </c>
      <c r="C261" s="228" t="s">
        <v>216</v>
      </c>
      <c r="D261" s="228" t="s">
        <v>165</v>
      </c>
      <c r="E261" s="228" t="s">
        <v>3477</v>
      </c>
      <c r="F261" s="228" t="s">
        <v>810</v>
      </c>
      <c r="G261" s="228" t="s">
        <v>3884</v>
      </c>
      <c r="H261" s="228" t="s">
        <v>2501</v>
      </c>
      <c r="I261" s="228"/>
      <c r="J261" s="228"/>
      <c r="K261" s="228" t="s">
        <v>2810</v>
      </c>
      <c r="L261" s="228"/>
      <c r="M261" s="228" t="s">
        <v>159</v>
      </c>
      <c r="N261" s="228" t="s">
        <v>187</v>
      </c>
      <c r="O261" s="314" t="s">
        <v>3988</v>
      </c>
      <c r="P261" s="315"/>
      <c r="Q261" s="228" t="s">
        <v>1733</v>
      </c>
      <c r="R261" s="228" t="s">
        <v>1734</v>
      </c>
      <c r="S261" s="228" t="s">
        <v>811</v>
      </c>
      <c r="T261" s="228" t="s">
        <v>812</v>
      </c>
      <c r="U261" s="316" t="s">
        <v>1368</v>
      </c>
      <c r="V261" s="228" t="s">
        <v>3146</v>
      </c>
      <c r="W261" s="228" t="s">
        <v>4271</v>
      </c>
      <c r="X261" s="317"/>
      <c r="Y261" s="318"/>
      <c r="Z261" s="318"/>
      <c r="AA261" s="319">
        <f>IF(OR(J261="Fail",ISBLANK(J261)),INDEX('Issue Code Table'!C:C,MATCH(N:N,'Issue Code Table'!A:A,0)),IF(M261="Critical",6,IF(M261="Significant",5,IF(M261="Moderate",3,2))))</f>
        <v>5</v>
      </c>
    </row>
    <row r="262" spans="1:27" ht="82.15" customHeight="1" x14ac:dyDescent="0.25">
      <c r="A262" s="312" t="s">
        <v>2169</v>
      </c>
      <c r="B262" s="228" t="s">
        <v>1517</v>
      </c>
      <c r="C262" s="228" t="s">
        <v>1519</v>
      </c>
      <c r="D262" s="228" t="s">
        <v>165</v>
      </c>
      <c r="E262" s="228" t="s">
        <v>3478</v>
      </c>
      <c r="F262" s="228" t="s">
        <v>813</v>
      </c>
      <c r="G262" s="228" t="s">
        <v>3885</v>
      </c>
      <c r="H262" s="228" t="s">
        <v>2502</v>
      </c>
      <c r="I262" s="228"/>
      <c r="J262" s="228"/>
      <c r="K262" s="228" t="s">
        <v>2811</v>
      </c>
      <c r="L262" s="228"/>
      <c r="M262" s="228" t="s">
        <v>159</v>
      </c>
      <c r="N262" s="228" t="s">
        <v>187</v>
      </c>
      <c r="O262" s="314" t="s">
        <v>3588</v>
      </c>
      <c r="P262" s="315"/>
      <c r="Q262" s="228" t="s">
        <v>1100</v>
      </c>
      <c r="R262" s="228" t="s">
        <v>1097</v>
      </c>
      <c r="S262" s="228" t="s">
        <v>814</v>
      </c>
      <c r="T262" s="228" t="s">
        <v>1369</v>
      </c>
      <c r="U262" s="316" t="s">
        <v>1370</v>
      </c>
      <c r="V262" s="228" t="s">
        <v>3147</v>
      </c>
      <c r="W262" s="228" t="s">
        <v>4272</v>
      </c>
      <c r="X262" s="317"/>
      <c r="Y262" s="318"/>
      <c r="Z262" s="318"/>
      <c r="AA262" s="319">
        <f>IF(OR(J262="Fail",ISBLANK(J262)),INDEX('Issue Code Table'!C:C,MATCH(N:N,'Issue Code Table'!A:A,0)),IF(M262="Critical",6,IF(M262="Significant",5,IF(M262="Moderate",3,2))))</f>
        <v>5</v>
      </c>
    </row>
    <row r="263" spans="1:27" ht="82.15" customHeight="1" x14ac:dyDescent="0.25">
      <c r="A263" s="312" t="s">
        <v>2170</v>
      </c>
      <c r="B263" s="228" t="s">
        <v>1525</v>
      </c>
      <c r="C263" s="228" t="s">
        <v>216</v>
      </c>
      <c r="D263" s="228" t="s">
        <v>165</v>
      </c>
      <c r="E263" s="228" t="s">
        <v>3479</v>
      </c>
      <c r="F263" s="228" t="s">
        <v>815</v>
      </c>
      <c r="G263" s="228" t="s">
        <v>3886</v>
      </c>
      <c r="H263" s="228" t="s">
        <v>2503</v>
      </c>
      <c r="I263" s="228"/>
      <c r="J263" s="228"/>
      <c r="K263" s="228" t="s">
        <v>2812</v>
      </c>
      <c r="L263" s="228"/>
      <c r="M263" s="228" t="s">
        <v>159</v>
      </c>
      <c r="N263" s="228" t="s">
        <v>187</v>
      </c>
      <c r="O263" s="314" t="s">
        <v>3588</v>
      </c>
      <c r="P263" s="315"/>
      <c r="Q263" s="228" t="s">
        <v>1100</v>
      </c>
      <c r="R263" s="228" t="s">
        <v>1557</v>
      </c>
      <c r="S263" s="228" t="s">
        <v>1371</v>
      </c>
      <c r="T263" s="228" t="s">
        <v>816</v>
      </c>
      <c r="U263" s="316" t="s">
        <v>1372</v>
      </c>
      <c r="V263" s="228" t="s">
        <v>3148</v>
      </c>
      <c r="W263" s="228" t="s">
        <v>4273</v>
      </c>
      <c r="X263" s="317"/>
      <c r="Y263" s="318"/>
      <c r="Z263" s="318"/>
      <c r="AA263" s="319">
        <f>IF(OR(J263="Fail",ISBLANK(J263)),INDEX('Issue Code Table'!C:C,MATCH(N:N,'Issue Code Table'!A:A,0)),IF(M263="Critical",6,IF(M263="Significant",5,IF(M263="Moderate",3,2))))</f>
        <v>5</v>
      </c>
    </row>
    <row r="264" spans="1:27" ht="82.15" customHeight="1" x14ac:dyDescent="0.25">
      <c r="A264" s="312" t="s">
        <v>2171</v>
      </c>
      <c r="B264" s="228" t="s">
        <v>1520</v>
      </c>
      <c r="C264" s="228" t="s">
        <v>338</v>
      </c>
      <c r="D264" s="228" t="s">
        <v>165</v>
      </c>
      <c r="E264" s="228" t="s">
        <v>3480</v>
      </c>
      <c r="F264" s="228" t="s">
        <v>817</v>
      </c>
      <c r="G264" s="228" t="s">
        <v>3887</v>
      </c>
      <c r="H264" s="228" t="s">
        <v>2504</v>
      </c>
      <c r="I264" s="228"/>
      <c r="J264" s="228"/>
      <c r="K264" s="228" t="s">
        <v>2813</v>
      </c>
      <c r="L264" s="228"/>
      <c r="M264" s="228" t="s">
        <v>159</v>
      </c>
      <c r="N264" s="228" t="s">
        <v>332</v>
      </c>
      <c r="O264" s="314" t="s">
        <v>3987</v>
      </c>
      <c r="P264" s="315"/>
      <c r="Q264" s="228" t="s">
        <v>1101</v>
      </c>
      <c r="R264" s="228" t="s">
        <v>1098</v>
      </c>
      <c r="S264" s="228" t="s">
        <v>818</v>
      </c>
      <c r="T264" s="228" t="s">
        <v>819</v>
      </c>
      <c r="U264" s="316" t="s">
        <v>1373</v>
      </c>
      <c r="V264" s="228" t="s">
        <v>3149</v>
      </c>
      <c r="W264" s="228" t="s">
        <v>4274</v>
      </c>
      <c r="X264" s="317"/>
      <c r="Y264" s="318"/>
      <c r="Z264" s="318"/>
      <c r="AA264" s="319">
        <f>IF(OR(J264="Fail",ISBLANK(J264)),INDEX('Issue Code Table'!C:C,MATCH(N:N,'Issue Code Table'!A:A,0)),IF(M264="Critical",6,IF(M264="Significant",5,IF(M264="Moderate",3,2))))</f>
        <v>4</v>
      </c>
    </row>
    <row r="265" spans="1:27" ht="82.15" customHeight="1" x14ac:dyDescent="0.25">
      <c r="A265" s="312" t="s">
        <v>2172</v>
      </c>
      <c r="B265" s="228" t="s">
        <v>1522</v>
      </c>
      <c r="C265" s="228" t="s">
        <v>1518</v>
      </c>
      <c r="D265" s="228" t="s">
        <v>165</v>
      </c>
      <c r="E265" s="228" t="s">
        <v>3481</v>
      </c>
      <c r="F265" s="228" t="s">
        <v>820</v>
      </c>
      <c r="G265" s="228" t="s">
        <v>3888</v>
      </c>
      <c r="H265" s="228" t="s">
        <v>2505</v>
      </c>
      <c r="I265" s="228"/>
      <c r="J265" s="228"/>
      <c r="K265" s="228" t="s">
        <v>2814</v>
      </c>
      <c r="L265" s="228"/>
      <c r="M265" s="228" t="s">
        <v>159</v>
      </c>
      <c r="N265" s="228" t="s">
        <v>716</v>
      </c>
      <c r="O265" s="314" t="s">
        <v>3984</v>
      </c>
      <c r="P265" s="315"/>
      <c r="Q265" s="228" t="s">
        <v>1102</v>
      </c>
      <c r="R265" s="228" t="s">
        <v>1099</v>
      </c>
      <c r="S265" s="228" t="s">
        <v>821</v>
      </c>
      <c r="T265" s="228" t="s">
        <v>822</v>
      </c>
      <c r="U265" s="316" t="s">
        <v>1374</v>
      </c>
      <c r="V265" s="228" t="s">
        <v>3150</v>
      </c>
      <c r="W265" s="228" t="s">
        <v>4275</v>
      </c>
      <c r="X265" s="317"/>
      <c r="Y265" s="318"/>
      <c r="Z265" s="318"/>
      <c r="AA265" s="319">
        <f>IF(OR(J265="Fail",ISBLANK(J265)),INDEX('Issue Code Table'!C:C,MATCH(N:N,'Issue Code Table'!A:A,0)),IF(M265="Critical",6,IF(M265="Significant",5,IF(M265="Moderate",3,2))))</f>
        <v>5</v>
      </c>
    </row>
    <row r="266" spans="1:27" ht="82.15" customHeight="1" x14ac:dyDescent="0.25">
      <c r="A266" s="312" t="s">
        <v>2173</v>
      </c>
      <c r="B266" s="228" t="s">
        <v>1558</v>
      </c>
      <c r="C266" s="228" t="s">
        <v>1559</v>
      </c>
      <c r="D266" s="228" t="s">
        <v>165</v>
      </c>
      <c r="E266" s="228" t="s">
        <v>3482</v>
      </c>
      <c r="F266" s="228" t="s">
        <v>823</v>
      </c>
      <c r="G266" s="228" t="s">
        <v>3889</v>
      </c>
      <c r="H266" s="228" t="s">
        <v>2506</v>
      </c>
      <c r="I266" s="228"/>
      <c r="J266" s="228"/>
      <c r="K266" s="228" t="s">
        <v>2815</v>
      </c>
      <c r="L266" s="228"/>
      <c r="M266" s="228" t="s">
        <v>159</v>
      </c>
      <c r="N266" s="228" t="s">
        <v>211</v>
      </c>
      <c r="O266" s="314" t="s">
        <v>3573</v>
      </c>
      <c r="P266" s="315"/>
      <c r="Q266" s="228" t="s">
        <v>1102</v>
      </c>
      <c r="R266" s="228" t="s">
        <v>1560</v>
      </c>
      <c r="S266" s="228" t="s">
        <v>824</v>
      </c>
      <c r="T266" s="228" t="s">
        <v>215</v>
      </c>
      <c r="U266" s="316" t="s">
        <v>1375</v>
      </c>
      <c r="V266" s="228" t="s">
        <v>3151</v>
      </c>
      <c r="W266" s="228" t="s">
        <v>4276</v>
      </c>
      <c r="X266" s="317"/>
      <c r="Y266" s="318"/>
      <c r="Z266" s="318"/>
      <c r="AA266" s="319">
        <f>IF(OR(J266="Fail",ISBLANK(J266)),INDEX('Issue Code Table'!C:C,MATCH(N:N,'Issue Code Table'!A:A,0)),IF(M266="Critical",6,IF(M266="Significant",5,IF(M266="Moderate",3,2))))</f>
        <v>5</v>
      </c>
    </row>
    <row r="267" spans="1:27" ht="82.15" customHeight="1" x14ac:dyDescent="0.25">
      <c r="A267" s="312" t="s">
        <v>2174</v>
      </c>
      <c r="B267" s="228" t="s">
        <v>1564</v>
      </c>
      <c r="C267" s="228" t="s">
        <v>1565</v>
      </c>
      <c r="D267" s="228" t="s">
        <v>165</v>
      </c>
      <c r="E267" s="228" t="s">
        <v>3483</v>
      </c>
      <c r="F267" s="228" t="s">
        <v>1507</v>
      </c>
      <c r="G267" s="228" t="s">
        <v>3890</v>
      </c>
      <c r="H267" s="228" t="s">
        <v>2507</v>
      </c>
      <c r="I267" s="228"/>
      <c r="J267" s="228"/>
      <c r="K267" s="228" t="s">
        <v>2816</v>
      </c>
      <c r="L267" s="228"/>
      <c r="M267" s="228" t="s">
        <v>159</v>
      </c>
      <c r="N267" s="228" t="s">
        <v>187</v>
      </c>
      <c r="O267" s="314" t="s">
        <v>3568</v>
      </c>
      <c r="P267" s="315"/>
      <c r="Q267" s="228" t="s">
        <v>1562</v>
      </c>
      <c r="R267" s="228" t="s">
        <v>1566</v>
      </c>
      <c r="S267" s="228" t="s">
        <v>1376</v>
      </c>
      <c r="T267" s="228" t="s">
        <v>825</v>
      </c>
      <c r="U267" s="316" t="s">
        <v>1377</v>
      </c>
      <c r="V267" s="228" t="s">
        <v>3152</v>
      </c>
      <c r="W267" s="228" t="s">
        <v>4277</v>
      </c>
      <c r="X267" s="317"/>
      <c r="Y267" s="318"/>
      <c r="Z267" s="318"/>
      <c r="AA267" s="319">
        <f>IF(OR(J267="Fail",ISBLANK(J267)),INDEX('Issue Code Table'!C:C,MATCH(N:N,'Issue Code Table'!A:A,0)),IF(M267="Critical",6,IF(M267="Significant",5,IF(M267="Moderate",3,2))))</f>
        <v>5</v>
      </c>
    </row>
    <row r="268" spans="1:27" ht="82.15" customHeight="1" x14ac:dyDescent="0.25">
      <c r="A268" s="312" t="s">
        <v>2175</v>
      </c>
      <c r="B268" s="228" t="s">
        <v>1570</v>
      </c>
      <c r="C268" s="228" t="s">
        <v>1571</v>
      </c>
      <c r="D268" s="228" t="s">
        <v>165</v>
      </c>
      <c r="E268" s="228" t="s">
        <v>3484</v>
      </c>
      <c r="F268" s="228" t="s">
        <v>826</v>
      </c>
      <c r="G268" s="228" t="s">
        <v>3891</v>
      </c>
      <c r="H268" s="228" t="s">
        <v>2508</v>
      </c>
      <c r="I268" s="228"/>
      <c r="J268" s="228"/>
      <c r="K268" s="228" t="s">
        <v>2817</v>
      </c>
      <c r="L268" s="228"/>
      <c r="M268" s="228" t="s">
        <v>159</v>
      </c>
      <c r="N268" s="228" t="s">
        <v>758</v>
      </c>
      <c r="O268" s="314" t="s">
        <v>3983</v>
      </c>
      <c r="P268" s="315"/>
      <c r="Q268" s="228" t="s">
        <v>1562</v>
      </c>
      <c r="R268" s="228" t="s">
        <v>1572</v>
      </c>
      <c r="S268" s="228" t="s">
        <v>1378</v>
      </c>
      <c r="T268" s="228" t="s">
        <v>827</v>
      </c>
      <c r="U268" s="316" t="s">
        <v>1379</v>
      </c>
      <c r="V268" s="228" t="s">
        <v>3153</v>
      </c>
      <c r="W268" s="228" t="s">
        <v>4278</v>
      </c>
      <c r="X268" s="317"/>
      <c r="Y268" s="318"/>
      <c r="Z268" s="318"/>
      <c r="AA268" s="319">
        <f>IF(OR(J268="Fail",ISBLANK(J268)),INDEX('Issue Code Table'!C:C,MATCH(N:N,'Issue Code Table'!A:A,0)),IF(M268="Critical",6,IF(M268="Significant",5,IF(M268="Moderate",3,2))))</f>
        <v>5</v>
      </c>
    </row>
    <row r="269" spans="1:27" ht="82.15" customHeight="1" x14ac:dyDescent="0.25">
      <c r="A269" s="312" t="s">
        <v>2176</v>
      </c>
      <c r="B269" s="228" t="s">
        <v>1564</v>
      </c>
      <c r="C269" s="228" t="s">
        <v>1565</v>
      </c>
      <c r="D269" s="228" t="s">
        <v>165</v>
      </c>
      <c r="E269" s="228" t="s">
        <v>3485</v>
      </c>
      <c r="F269" s="228" t="s">
        <v>828</v>
      </c>
      <c r="G269" s="228" t="s">
        <v>3892</v>
      </c>
      <c r="H269" s="228" t="s">
        <v>2509</v>
      </c>
      <c r="I269" s="228"/>
      <c r="J269" s="228"/>
      <c r="K269" s="228" t="s">
        <v>2818</v>
      </c>
      <c r="L269" s="228"/>
      <c r="M269" s="228" t="s">
        <v>159</v>
      </c>
      <c r="N269" s="228" t="s">
        <v>187</v>
      </c>
      <c r="O269" s="314" t="s">
        <v>3568</v>
      </c>
      <c r="P269" s="315"/>
      <c r="Q269" s="228" t="s">
        <v>1562</v>
      </c>
      <c r="R269" s="228" t="s">
        <v>1567</v>
      </c>
      <c r="S269" s="228" t="s">
        <v>1380</v>
      </c>
      <c r="T269" s="228" t="s">
        <v>829</v>
      </c>
      <c r="U269" s="316" t="s">
        <v>1381</v>
      </c>
      <c r="V269" s="228" t="s">
        <v>3154</v>
      </c>
      <c r="W269" s="228" t="s">
        <v>4279</v>
      </c>
      <c r="X269" s="317"/>
      <c r="Y269" s="318"/>
      <c r="Z269" s="318"/>
      <c r="AA269" s="319">
        <f>IF(OR(J269="Fail",ISBLANK(J269)),INDEX('Issue Code Table'!C:C,MATCH(N:N,'Issue Code Table'!A:A,0)),IF(M269="Critical",6,IF(M269="Significant",5,IF(M269="Moderate",3,2))))</f>
        <v>5</v>
      </c>
    </row>
    <row r="270" spans="1:27" ht="82.15" customHeight="1" x14ac:dyDescent="0.25">
      <c r="A270" s="312" t="s">
        <v>2177</v>
      </c>
      <c r="B270" s="228" t="s">
        <v>1549</v>
      </c>
      <c r="C270" s="228" t="s">
        <v>1550</v>
      </c>
      <c r="D270" s="228" t="s">
        <v>165</v>
      </c>
      <c r="E270" s="228" t="s">
        <v>3486</v>
      </c>
      <c r="F270" s="228" t="s">
        <v>1508</v>
      </c>
      <c r="G270" s="228" t="s">
        <v>3893</v>
      </c>
      <c r="H270" s="228" t="s">
        <v>2510</v>
      </c>
      <c r="I270" s="228"/>
      <c r="J270" s="228"/>
      <c r="K270" s="228" t="s">
        <v>2819</v>
      </c>
      <c r="L270" s="228"/>
      <c r="M270" s="228" t="s">
        <v>166</v>
      </c>
      <c r="N270" s="228" t="s">
        <v>748</v>
      </c>
      <c r="O270" s="314" t="s">
        <v>3979</v>
      </c>
      <c r="P270" s="315"/>
      <c r="Q270" s="228" t="s">
        <v>1562</v>
      </c>
      <c r="R270" s="228" t="s">
        <v>1568</v>
      </c>
      <c r="S270" s="228" t="s">
        <v>564</v>
      </c>
      <c r="T270" s="228" t="s">
        <v>1382</v>
      </c>
      <c r="U270" s="316" t="s">
        <v>1383</v>
      </c>
      <c r="V270" s="228" t="s">
        <v>3155</v>
      </c>
      <c r="W270" s="228" t="s">
        <v>4280</v>
      </c>
      <c r="X270" s="317"/>
      <c r="Y270" s="318"/>
      <c r="Z270" s="318"/>
      <c r="AA270" s="319">
        <f>IF(OR(J270="Fail",ISBLANK(J270)),INDEX('Issue Code Table'!C:C,MATCH(N:N,'Issue Code Table'!A:A,0)),IF(M270="Critical",6,IF(M270="Significant",5,IF(M270="Moderate",3,2))))</f>
        <v>4</v>
      </c>
    </row>
    <row r="271" spans="1:27" ht="82.15" customHeight="1" x14ac:dyDescent="0.25">
      <c r="A271" s="312" t="s">
        <v>2178</v>
      </c>
      <c r="B271" s="228" t="s">
        <v>1525</v>
      </c>
      <c r="C271" s="228" t="s">
        <v>216</v>
      </c>
      <c r="D271" s="228" t="s">
        <v>165</v>
      </c>
      <c r="E271" s="228" t="s">
        <v>3487</v>
      </c>
      <c r="F271" s="228" t="s">
        <v>830</v>
      </c>
      <c r="G271" s="228" t="s">
        <v>3894</v>
      </c>
      <c r="H271" s="228" t="s">
        <v>2511</v>
      </c>
      <c r="I271" s="228"/>
      <c r="J271" s="228"/>
      <c r="K271" s="228" t="s">
        <v>2820</v>
      </c>
      <c r="L271" s="228"/>
      <c r="M271" s="228" t="s">
        <v>159</v>
      </c>
      <c r="N271" s="228" t="s">
        <v>187</v>
      </c>
      <c r="O271" s="314" t="s">
        <v>3988</v>
      </c>
      <c r="P271" s="315"/>
      <c r="Q271" s="228" t="s">
        <v>1562</v>
      </c>
      <c r="R271" s="228" t="s">
        <v>1569</v>
      </c>
      <c r="S271" s="228" t="s">
        <v>1378</v>
      </c>
      <c r="T271" s="228" t="s">
        <v>831</v>
      </c>
      <c r="U271" s="316" t="s">
        <v>1384</v>
      </c>
      <c r="V271" s="228" t="s">
        <v>3156</v>
      </c>
      <c r="W271" s="228" t="s">
        <v>4281</v>
      </c>
      <c r="X271" s="317"/>
      <c r="Y271" s="318"/>
      <c r="Z271" s="318"/>
      <c r="AA271" s="319">
        <f>IF(OR(J271="Fail",ISBLANK(J271)),INDEX('Issue Code Table'!C:C,MATCH(N:N,'Issue Code Table'!A:A,0)),IF(M271="Critical",6,IF(M271="Significant",5,IF(M271="Moderate",3,2))))</f>
        <v>5</v>
      </c>
    </row>
    <row r="272" spans="1:27" ht="82.15" customHeight="1" x14ac:dyDescent="0.25">
      <c r="A272" s="312" t="s">
        <v>2179</v>
      </c>
      <c r="B272" s="228" t="s">
        <v>1523</v>
      </c>
      <c r="C272" s="228" t="s">
        <v>1561</v>
      </c>
      <c r="D272" s="228" t="s">
        <v>165</v>
      </c>
      <c r="E272" s="228" t="s">
        <v>3488</v>
      </c>
      <c r="F272" s="228" t="s">
        <v>832</v>
      </c>
      <c r="G272" s="228" t="s">
        <v>3895</v>
      </c>
      <c r="H272" s="228" t="s">
        <v>2512</v>
      </c>
      <c r="I272" s="228"/>
      <c r="J272" s="228"/>
      <c r="K272" s="228" t="s">
        <v>2821</v>
      </c>
      <c r="L272" s="228"/>
      <c r="M272" s="228" t="s">
        <v>159</v>
      </c>
      <c r="N272" s="228" t="s">
        <v>349</v>
      </c>
      <c r="O272" s="314" t="s">
        <v>3982</v>
      </c>
      <c r="P272" s="315"/>
      <c r="Q272" s="228" t="s">
        <v>1562</v>
      </c>
      <c r="R272" s="228" t="s">
        <v>1563</v>
      </c>
      <c r="S272" s="228" t="s">
        <v>1385</v>
      </c>
      <c r="T272" s="228" t="s">
        <v>1386</v>
      </c>
      <c r="U272" s="316" t="s">
        <v>1387</v>
      </c>
      <c r="V272" s="228" t="s">
        <v>3157</v>
      </c>
      <c r="W272" s="228" t="s">
        <v>4282</v>
      </c>
      <c r="X272" s="317"/>
      <c r="Y272" s="318"/>
      <c r="Z272" s="318"/>
      <c r="AA272" s="319">
        <f>IF(OR(J272="Fail",ISBLANK(J272)),INDEX('Issue Code Table'!C:C,MATCH(N:N,'Issue Code Table'!A:A,0)),IF(M272="Critical",6,IF(M272="Significant",5,IF(M272="Moderate",3,2))))</f>
        <v>5</v>
      </c>
    </row>
    <row r="273" spans="1:27" ht="82.15" customHeight="1" x14ac:dyDescent="0.25">
      <c r="A273" s="312" t="s">
        <v>2180</v>
      </c>
      <c r="B273" s="228" t="s">
        <v>1525</v>
      </c>
      <c r="C273" s="228" t="s">
        <v>216</v>
      </c>
      <c r="D273" s="228" t="s">
        <v>165</v>
      </c>
      <c r="E273" s="228" t="s">
        <v>3489</v>
      </c>
      <c r="F273" s="228" t="s">
        <v>1509</v>
      </c>
      <c r="G273" s="228" t="s">
        <v>3896</v>
      </c>
      <c r="H273" s="228" t="s">
        <v>2513</v>
      </c>
      <c r="I273" s="228"/>
      <c r="J273" s="228"/>
      <c r="K273" s="228" t="s">
        <v>2822</v>
      </c>
      <c r="L273" s="228"/>
      <c r="M273" s="228" t="s">
        <v>159</v>
      </c>
      <c r="N273" s="228" t="s">
        <v>1000</v>
      </c>
      <c r="O273" s="314" t="s">
        <v>3585</v>
      </c>
      <c r="P273" s="315"/>
      <c r="Q273" s="228" t="s">
        <v>1573</v>
      </c>
      <c r="R273" s="228" t="s">
        <v>1574</v>
      </c>
      <c r="S273" s="228" t="s">
        <v>1388</v>
      </c>
      <c r="T273" s="228" t="s">
        <v>1389</v>
      </c>
      <c r="U273" s="316" t="s">
        <v>1390</v>
      </c>
      <c r="V273" s="228" t="s">
        <v>3158</v>
      </c>
      <c r="W273" s="228" t="s">
        <v>4283</v>
      </c>
      <c r="X273" s="317"/>
      <c r="Y273" s="318"/>
      <c r="Z273" s="318"/>
      <c r="AA273" s="319">
        <f>IF(OR(J273="Fail",ISBLANK(J273)),INDEX('Issue Code Table'!C:C,MATCH(N:N,'Issue Code Table'!A:A,0)),IF(M273="Critical",6,IF(M273="Significant",5,IF(M273="Moderate",3,2))))</f>
        <v>5</v>
      </c>
    </row>
    <row r="274" spans="1:27" ht="82.15" customHeight="1" x14ac:dyDescent="0.25">
      <c r="A274" s="312" t="s">
        <v>2181</v>
      </c>
      <c r="B274" s="228" t="s">
        <v>1525</v>
      </c>
      <c r="C274" s="228" t="s">
        <v>216</v>
      </c>
      <c r="D274" s="228" t="s">
        <v>165</v>
      </c>
      <c r="E274" s="228" t="s">
        <v>3490</v>
      </c>
      <c r="F274" s="228" t="s">
        <v>1510</v>
      </c>
      <c r="G274" s="228" t="s">
        <v>3897</v>
      </c>
      <c r="H274" s="228" t="s">
        <v>2514</v>
      </c>
      <c r="I274" s="228"/>
      <c r="J274" s="228"/>
      <c r="K274" s="228" t="s">
        <v>2823</v>
      </c>
      <c r="L274" s="228"/>
      <c r="M274" s="228" t="s">
        <v>166</v>
      </c>
      <c r="N274" s="228" t="s">
        <v>1007</v>
      </c>
      <c r="O274" s="314" t="s">
        <v>3579</v>
      </c>
      <c r="P274" s="315"/>
      <c r="Q274" s="228" t="s">
        <v>1573</v>
      </c>
      <c r="R274" s="228" t="s">
        <v>1575</v>
      </c>
      <c r="S274" s="228" t="s">
        <v>1391</v>
      </c>
      <c r="T274" s="228" t="s">
        <v>1392</v>
      </c>
      <c r="U274" s="316" t="s">
        <v>1393</v>
      </c>
      <c r="V274" s="228" t="s">
        <v>3159</v>
      </c>
      <c r="W274" s="228" t="s">
        <v>4284</v>
      </c>
      <c r="X274" s="317"/>
      <c r="Y274" s="318"/>
      <c r="Z274" s="318"/>
      <c r="AA274" s="319">
        <f>IF(OR(J274="Fail",ISBLANK(J274)),INDEX('Issue Code Table'!C:C,MATCH(N:N,'Issue Code Table'!A:A,0)),IF(M274="Critical",6,IF(M274="Significant",5,IF(M274="Moderate",3,2))))</f>
        <v>4</v>
      </c>
    </row>
    <row r="275" spans="1:27" ht="82.15" customHeight="1" x14ac:dyDescent="0.25">
      <c r="A275" s="312" t="s">
        <v>2182</v>
      </c>
      <c r="B275" s="228" t="s">
        <v>1525</v>
      </c>
      <c r="C275" s="228" t="s">
        <v>216</v>
      </c>
      <c r="D275" s="228" t="s">
        <v>165</v>
      </c>
      <c r="E275" s="228" t="s">
        <v>3491</v>
      </c>
      <c r="F275" s="228" t="s">
        <v>1576</v>
      </c>
      <c r="G275" s="228" t="s">
        <v>3898</v>
      </c>
      <c r="H275" s="228" t="s">
        <v>2515</v>
      </c>
      <c r="I275" s="228"/>
      <c r="J275" s="228"/>
      <c r="K275" s="228" t="s">
        <v>2824</v>
      </c>
      <c r="L275" s="228"/>
      <c r="M275" s="228" t="s">
        <v>159</v>
      </c>
      <c r="N275" s="228" t="s">
        <v>187</v>
      </c>
      <c r="O275" s="314" t="s">
        <v>3988</v>
      </c>
      <c r="P275" s="315"/>
      <c r="Q275" s="228" t="s">
        <v>1573</v>
      </c>
      <c r="R275" s="228" t="s">
        <v>1577</v>
      </c>
      <c r="S275" s="228" t="s">
        <v>1578</v>
      </c>
      <c r="T275" s="228" t="s">
        <v>1579</v>
      </c>
      <c r="U275" s="316" t="s">
        <v>1580</v>
      </c>
      <c r="V275" s="228" t="s">
        <v>3160</v>
      </c>
      <c r="W275" s="228" t="s">
        <v>4285</v>
      </c>
      <c r="X275" s="317"/>
      <c r="Y275" s="318"/>
      <c r="Z275" s="318"/>
      <c r="AA275" s="319">
        <f>IF(OR(J275="Fail",ISBLANK(J275)),INDEX('Issue Code Table'!C:C,MATCH(N:N,'Issue Code Table'!A:A,0)),IF(M275="Critical",6,IF(M275="Significant",5,IF(M275="Moderate",3,2))))</f>
        <v>5</v>
      </c>
    </row>
    <row r="276" spans="1:27" ht="82.15" customHeight="1" x14ac:dyDescent="0.25">
      <c r="A276" s="312" t="s">
        <v>2183</v>
      </c>
      <c r="B276" s="228" t="s">
        <v>1525</v>
      </c>
      <c r="C276" s="228" t="s">
        <v>216</v>
      </c>
      <c r="D276" s="228" t="s">
        <v>165</v>
      </c>
      <c r="E276" s="228" t="s">
        <v>3492</v>
      </c>
      <c r="F276" s="228" t="s">
        <v>1511</v>
      </c>
      <c r="G276" s="228" t="s">
        <v>3899</v>
      </c>
      <c r="H276" s="228" t="s">
        <v>2516</v>
      </c>
      <c r="I276" s="228"/>
      <c r="J276" s="228"/>
      <c r="K276" s="228" t="s">
        <v>2825</v>
      </c>
      <c r="L276" s="228"/>
      <c r="M276" s="228" t="s">
        <v>159</v>
      </c>
      <c r="N276" s="228" t="s">
        <v>1000</v>
      </c>
      <c r="O276" s="314" t="s">
        <v>3585</v>
      </c>
      <c r="P276" s="315"/>
      <c r="Q276" s="228" t="s">
        <v>1573</v>
      </c>
      <c r="R276" s="228" t="s">
        <v>1581</v>
      </c>
      <c r="S276" s="228" t="s">
        <v>1394</v>
      </c>
      <c r="T276" s="228" t="s">
        <v>1395</v>
      </c>
      <c r="U276" s="316" t="s">
        <v>1396</v>
      </c>
      <c r="V276" s="228" t="s">
        <v>3161</v>
      </c>
      <c r="W276" s="228" t="s">
        <v>4286</v>
      </c>
      <c r="X276" s="317"/>
      <c r="Y276" s="318"/>
      <c r="Z276" s="318"/>
      <c r="AA276" s="319">
        <f>IF(OR(J276="Fail",ISBLANK(J276)),INDEX('Issue Code Table'!C:C,MATCH(N:N,'Issue Code Table'!A:A,0)),IF(M276="Critical",6,IF(M276="Significant",5,IF(M276="Moderate",3,2))))</f>
        <v>5</v>
      </c>
    </row>
    <row r="277" spans="1:27" ht="82.15" customHeight="1" x14ac:dyDescent="0.25">
      <c r="A277" s="312" t="s">
        <v>2184</v>
      </c>
      <c r="B277" s="228" t="s">
        <v>1525</v>
      </c>
      <c r="C277" s="228" t="s">
        <v>216</v>
      </c>
      <c r="D277" s="228" t="s">
        <v>165</v>
      </c>
      <c r="E277" s="228" t="s">
        <v>3493</v>
      </c>
      <c r="F277" s="228" t="s">
        <v>1582</v>
      </c>
      <c r="G277" s="228" t="s">
        <v>3900</v>
      </c>
      <c r="H277" s="228" t="s">
        <v>2517</v>
      </c>
      <c r="I277" s="228"/>
      <c r="J277" s="228"/>
      <c r="K277" s="228" t="s">
        <v>2826</v>
      </c>
      <c r="L277" s="228"/>
      <c r="M277" s="228" t="s">
        <v>159</v>
      </c>
      <c r="N277" s="228" t="s">
        <v>187</v>
      </c>
      <c r="O277" s="314" t="s">
        <v>3988</v>
      </c>
      <c r="P277" s="315"/>
      <c r="Q277" s="228" t="s">
        <v>1573</v>
      </c>
      <c r="R277" s="228" t="s">
        <v>1583</v>
      </c>
      <c r="S277" s="228" t="s">
        <v>1584</v>
      </c>
      <c r="T277" s="228" t="s">
        <v>1585</v>
      </c>
      <c r="U277" s="316" t="s">
        <v>1586</v>
      </c>
      <c r="V277" s="228" t="s">
        <v>3162</v>
      </c>
      <c r="W277" s="228" t="s">
        <v>4287</v>
      </c>
      <c r="X277" s="317"/>
      <c r="Y277" s="318"/>
      <c r="Z277" s="318"/>
      <c r="AA277" s="319">
        <f>IF(OR(J277="Fail",ISBLANK(J277)),INDEX('Issue Code Table'!C:C,MATCH(N:N,'Issue Code Table'!A:A,0)),IF(M277="Critical",6,IF(M277="Significant",5,IF(M277="Moderate",3,2))))</f>
        <v>5</v>
      </c>
    </row>
    <row r="278" spans="1:27" ht="82.15" customHeight="1" x14ac:dyDescent="0.25">
      <c r="A278" s="312" t="s">
        <v>2185</v>
      </c>
      <c r="B278" s="228" t="s">
        <v>1530</v>
      </c>
      <c r="C278" s="228" t="s">
        <v>1587</v>
      </c>
      <c r="D278" s="228" t="s">
        <v>165</v>
      </c>
      <c r="E278" s="228" t="s">
        <v>3494</v>
      </c>
      <c r="F278" s="228" t="s">
        <v>834</v>
      </c>
      <c r="G278" s="228" t="s">
        <v>3901</v>
      </c>
      <c r="H278" s="228" t="s">
        <v>2518</v>
      </c>
      <c r="I278" s="228"/>
      <c r="J278" s="228"/>
      <c r="K278" s="228" t="s">
        <v>2827</v>
      </c>
      <c r="L278" s="228"/>
      <c r="M278" s="228" t="s">
        <v>197</v>
      </c>
      <c r="N278" s="228" t="s">
        <v>837</v>
      </c>
      <c r="O278" s="314" t="s">
        <v>3981</v>
      </c>
      <c r="P278" s="315"/>
      <c r="Q278" s="228" t="s">
        <v>1588</v>
      </c>
      <c r="R278" s="228" t="s">
        <v>1589</v>
      </c>
      <c r="S278" s="228" t="s">
        <v>835</v>
      </c>
      <c r="T278" s="228" t="s">
        <v>215</v>
      </c>
      <c r="U278" s="316" t="s">
        <v>1397</v>
      </c>
      <c r="V278" s="228" t="s">
        <v>3163</v>
      </c>
      <c r="W278" s="228" t="s">
        <v>4288</v>
      </c>
      <c r="X278" s="317"/>
      <c r="Y278" s="318"/>
      <c r="Z278" s="318"/>
      <c r="AA278" s="319">
        <f>IF(OR(J278="Fail",ISBLANK(J278)),INDEX('Issue Code Table'!C:C,MATCH(N:N,'Issue Code Table'!A:A,0)),IF(M278="Critical",6,IF(M278="Significant",5,IF(M278="Moderate",3,2))))</f>
        <v>2</v>
      </c>
    </row>
    <row r="279" spans="1:27" ht="82.15" customHeight="1" x14ac:dyDescent="0.25">
      <c r="A279" s="312" t="s">
        <v>2186</v>
      </c>
      <c r="B279" s="228" t="s">
        <v>1530</v>
      </c>
      <c r="C279" s="228" t="s">
        <v>1587</v>
      </c>
      <c r="D279" s="228" t="s">
        <v>165</v>
      </c>
      <c r="E279" s="228" t="s">
        <v>3495</v>
      </c>
      <c r="F279" s="228" t="s">
        <v>836</v>
      </c>
      <c r="G279" s="228" t="s">
        <v>3902</v>
      </c>
      <c r="H279" s="228" t="s">
        <v>2519</v>
      </c>
      <c r="I279" s="228"/>
      <c r="J279" s="228"/>
      <c r="K279" s="228" t="s">
        <v>2828</v>
      </c>
      <c r="L279" s="228"/>
      <c r="M279" s="228" t="s">
        <v>197</v>
      </c>
      <c r="N279" s="228" t="s">
        <v>837</v>
      </c>
      <c r="O279" s="314" t="s">
        <v>3981</v>
      </c>
      <c r="P279" s="315"/>
      <c r="Q279" s="228" t="s">
        <v>1588</v>
      </c>
      <c r="R279" s="228" t="s">
        <v>1590</v>
      </c>
      <c r="S279" s="228" t="s">
        <v>564</v>
      </c>
      <c r="T279" s="228" t="s">
        <v>838</v>
      </c>
      <c r="U279" s="316" t="s">
        <v>1398</v>
      </c>
      <c r="V279" s="228" t="s">
        <v>3164</v>
      </c>
      <c r="W279" s="228" t="s">
        <v>4289</v>
      </c>
      <c r="X279" s="317"/>
      <c r="Y279" s="318"/>
      <c r="Z279" s="318"/>
      <c r="AA279" s="319">
        <f>IF(OR(J279="Fail",ISBLANK(J279)),INDEX('Issue Code Table'!C:C,MATCH(N:N,'Issue Code Table'!A:A,0)),IF(M279="Critical",6,IF(M279="Significant",5,IF(M279="Moderate",3,2))))</f>
        <v>2</v>
      </c>
    </row>
    <row r="280" spans="1:27" ht="82.15" customHeight="1" x14ac:dyDescent="0.25">
      <c r="A280" s="312" t="s">
        <v>2187</v>
      </c>
      <c r="B280" s="228" t="s">
        <v>1530</v>
      </c>
      <c r="C280" s="228" t="s">
        <v>1587</v>
      </c>
      <c r="D280" s="228" t="s">
        <v>165</v>
      </c>
      <c r="E280" s="228" t="s">
        <v>3496</v>
      </c>
      <c r="F280" s="228" t="s">
        <v>834</v>
      </c>
      <c r="G280" s="228" t="s">
        <v>3903</v>
      </c>
      <c r="H280" s="228" t="s">
        <v>2520</v>
      </c>
      <c r="I280" s="228"/>
      <c r="J280" s="228"/>
      <c r="K280" s="228" t="s">
        <v>2829</v>
      </c>
      <c r="L280" s="228"/>
      <c r="M280" s="228" t="s">
        <v>197</v>
      </c>
      <c r="N280" s="228" t="s">
        <v>837</v>
      </c>
      <c r="O280" s="314" t="s">
        <v>3981</v>
      </c>
      <c r="P280" s="315"/>
      <c r="Q280" s="228" t="s">
        <v>1591</v>
      </c>
      <c r="R280" s="228" t="s">
        <v>1592</v>
      </c>
      <c r="S280" s="228" t="s">
        <v>835</v>
      </c>
      <c r="T280" s="228" t="s">
        <v>215</v>
      </c>
      <c r="U280" s="316" t="s">
        <v>1399</v>
      </c>
      <c r="V280" s="228" t="s">
        <v>3165</v>
      </c>
      <c r="W280" s="228" t="s">
        <v>4290</v>
      </c>
      <c r="X280" s="317"/>
      <c r="Y280" s="318"/>
      <c r="Z280" s="318"/>
      <c r="AA280" s="319">
        <f>IF(OR(J280="Fail",ISBLANK(J280)),INDEX('Issue Code Table'!C:C,MATCH(N:N,'Issue Code Table'!A:A,0)),IF(M280="Critical",6,IF(M280="Significant",5,IF(M280="Moderate",3,2))))</f>
        <v>2</v>
      </c>
    </row>
    <row r="281" spans="1:27" ht="82.15" customHeight="1" x14ac:dyDescent="0.25">
      <c r="A281" s="312" t="s">
        <v>2188</v>
      </c>
      <c r="B281" s="228" t="s">
        <v>1530</v>
      </c>
      <c r="C281" s="228" t="s">
        <v>1587</v>
      </c>
      <c r="D281" s="228" t="s">
        <v>165</v>
      </c>
      <c r="E281" s="228" t="s">
        <v>3497</v>
      </c>
      <c r="F281" s="228" t="s">
        <v>839</v>
      </c>
      <c r="G281" s="228" t="s">
        <v>3904</v>
      </c>
      <c r="H281" s="228" t="s">
        <v>2521</v>
      </c>
      <c r="I281" s="228"/>
      <c r="J281" s="228"/>
      <c r="K281" s="228" t="s">
        <v>2830</v>
      </c>
      <c r="L281" s="228"/>
      <c r="M281" s="228" t="s">
        <v>197</v>
      </c>
      <c r="N281" s="228" t="s">
        <v>837</v>
      </c>
      <c r="O281" s="314" t="s">
        <v>3981</v>
      </c>
      <c r="P281" s="315"/>
      <c r="Q281" s="228" t="s">
        <v>1591</v>
      </c>
      <c r="R281" s="228" t="s">
        <v>1593</v>
      </c>
      <c r="S281" s="228" t="s">
        <v>564</v>
      </c>
      <c r="T281" s="228" t="s">
        <v>838</v>
      </c>
      <c r="U281" s="316" t="s">
        <v>1400</v>
      </c>
      <c r="V281" s="228" t="s">
        <v>3166</v>
      </c>
      <c r="W281" s="228" t="s">
        <v>4291</v>
      </c>
      <c r="X281" s="317"/>
      <c r="Y281" s="318"/>
      <c r="Z281" s="318"/>
      <c r="AA281" s="319">
        <f>IF(OR(J281="Fail",ISBLANK(J281)),INDEX('Issue Code Table'!C:C,MATCH(N:N,'Issue Code Table'!A:A,0)),IF(M281="Critical",6,IF(M281="Significant",5,IF(M281="Moderate",3,2))))</f>
        <v>2</v>
      </c>
    </row>
    <row r="282" spans="1:27" ht="82.15" customHeight="1" x14ac:dyDescent="0.25">
      <c r="A282" s="312" t="s">
        <v>2189</v>
      </c>
      <c r="B282" s="228" t="s">
        <v>1530</v>
      </c>
      <c r="C282" s="228" t="s">
        <v>1587</v>
      </c>
      <c r="D282" s="228" t="s">
        <v>165</v>
      </c>
      <c r="E282" s="228" t="s">
        <v>3498</v>
      </c>
      <c r="F282" s="228" t="s">
        <v>834</v>
      </c>
      <c r="G282" s="228" t="s">
        <v>3905</v>
      </c>
      <c r="H282" s="228" t="s">
        <v>2522</v>
      </c>
      <c r="I282" s="228"/>
      <c r="J282" s="228"/>
      <c r="K282" s="228" t="s">
        <v>2831</v>
      </c>
      <c r="L282" s="228"/>
      <c r="M282" s="228" t="s">
        <v>197</v>
      </c>
      <c r="N282" s="228" t="s">
        <v>837</v>
      </c>
      <c r="O282" s="314" t="s">
        <v>3981</v>
      </c>
      <c r="P282" s="315"/>
      <c r="Q282" s="228" t="s">
        <v>1594</v>
      </c>
      <c r="R282" s="228" t="s">
        <v>1595</v>
      </c>
      <c r="S282" s="228" t="s">
        <v>835</v>
      </c>
      <c r="T282" s="228" t="s">
        <v>215</v>
      </c>
      <c r="U282" s="316" t="s">
        <v>1401</v>
      </c>
      <c r="V282" s="228" t="s">
        <v>3167</v>
      </c>
      <c r="W282" s="228" t="s">
        <v>4292</v>
      </c>
      <c r="X282" s="317"/>
      <c r="Y282" s="318"/>
      <c r="Z282" s="318"/>
      <c r="AA282" s="319">
        <f>IF(OR(J282="Fail",ISBLANK(J282)),INDEX('Issue Code Table'!C:C,MATCH(N:N,'Issue Code Table'!A:A,0)),IF(M282="Critical",6,IF(M282="Significant",5,IF(M282="Moderate",3,2))))</f>
        <v>2</v>
      </c>
    </row>
    <row r="283" spans="1:27" ht="82.15" customHeight="1" x14ac:dyDescent="0.25">
      <c r="A283" s="312" t="s">
        <v>2190</v>
      </c>
      <c r="B283" s="228" t="s">
        <v>1530</v>
      </c>
      <c r="C283" s="228" t="s">
        <v>1587</v>
      </c>
      <c r="D283" s="228" t="s">
        <v>165</v>
      </c>
      <c r="E283" s="228" t="s">
        <v>3499</v>
      </c>
      <c r="F283" s="228" t="s">
        <v>836</v>
      </c>
      <c r="G283" s="228" t="s">
        <v>3906</v>
      </c>
      <c r="H283" s="228" t="s">
        <v>2523</v>
      </c>
      <c r="I283" s="228"/>
      <c r="J283" s="228"/>
      <c r="K283" s="228" t="s">
        <v>2832</v>
      </c>
      <c r="L283" s="228"/>
      <c r="M283" s="228" t="s">
        <v>197</v>
      </c>
      <c r="N283" s="228" t="s">
        <v>837</v>
      </c>
      <c r="O283" s="314" t="s">
        <v>3981</v>
      </c>
      <c r="P283" s="315"/>
      <c r="Q283" s="228" t="s">
        <v>1594</v>
      </c>
      <c r="R283" s="228" t="s">
        <v>1596</v>
      </c>
      <c r="S283" s="228" t="s">
        <v>840</v>
      </c>
      <c r="T283" s="228" t="s">
        <v>838</v>
      </c>
      <c r="U283" s="316" t="s">
        <v>1402</v>
      </c>
      <c r="V283" s="228" t="s">
        <v>3168</v>
      </c>
      <c r="W283" s="228" t="s">
        <v>4293</v>
      </c>
      <c r="X283" s="317"/>
      <c r="Y283" s="318"/>
      <c r="Z283" s="318"/>
      <c r="AA283" s="319">
        <f>IF(OR(J283="Fail",ISBLANK(J283)),INDEX('Issue Code Table'!C:C,MATCH(N:N,'Issue Code Table'!A:A,0)),IF(M283="Critical",6,IF(M283="Significant",5,IF(M283="Moderate",3,2))))</f>
        <v>2</v>
      </c>
    </row>
    <row r="284" spans="1:27" ht="82.15" customHeight="1" x14ac:dyDescent="0.25">
      <c r="A284" s="312" t="s">
        <v>2191</v>
      </c>
      <c r="B284" s="228" t="s">
        <v>1530</v>
      </c>
      <c r="C284" s="228" t="s">
        <v>1587</v>
      </c>
      <c r="D284" s="228" t="s">
        <v>165</v>
      </c>
      <c r="E284" s="228" t="s">
        <v>3500</v>
      </c>
      <c r="F284" s="228" t="s">
        <v>834</v>
      </c>
      <c r="G284" s="228" t="s">
        <v>3907</v>
      </c>
      <c r="H284" s="228" t="s">
        <v>2524</v>
      </c>
      <c r="I284" s="228"/>
      <c r="J284" s="228"/>
      <c r="K284" s="228" t="s">
        <v>2833</v>
      </c>
      <c r="L284" s="228"/>
      <c r="M284" s="228" t="s">
        <v>197</v>
      </c>
      <c r="N284" s="228" t="s">
        <v>837</v>
      </c>
      <c r="O284" s="314" t="s">
        <v>3981</v>
      </c>
      <c r="P284" s="315"/>
      <c r="Q284" s="228" t="s">
        <v>1597</v>
      </c>
      <c r="R284" s="228" t="s">
        <v>1598</v>
      </c>
      <c r="S284" s="228" t="s">
        <v>835</v>
      </c>
      <c r="T284" s="228" t="s">
        <v>215</v>
      </c>
      <c r="U284" s="316" t="s">
        <v>1403</v>
      </c>
      <c r="V284" s="228" t="s">
        <v>3169</v>
      </c>
      <c r="W284" s="228" t="s">
        <v>4294</v>
      </c>
      <c r="X284" s="317"/>
      <c r="Y284" s="318"/>
      <c r="Z284" s="318"/>
      <c r="AA284" s="319">
        <f>IF(OR(J284="Fail",ISBLANK(J284)),INDEX('Issue Code Table'!C:C,MATCH(N:N,'Issue Code Table'!A:A,0)),IF(M284="Critical",6,IF(M284="Significant",5,IF(M284="Moderate",3,2))))</f>
        <v>2</v>
      </c>
    </row>
    <row r="285" spans="1:27" ht="82.15" customHeight="1" x14ac:dyDescent="0.25">
      <c r="A285" s="312" t="s">
        <v>2192</v>
      </c>
      <c r="B285" s="228" t="s">
        <v>1530</v>
      </c>
      <c r="C285" s="228" t="s">
        <v>1587</v>
      </c>
      <c r="D285" s="228" t="s">
        <v>165</v>
      </c>
      <c r="E285" s="228" t="s">
        <v>3501</v>
      </c>
      <c r="F285" s="228" t="s">
        <v>836</v>
      </c>
      <c r="G285" s="228" t="s">
        <v>3908</v>
      </c>
      <c r="H285" s="228" t="s">
        <v>2525</v>
      </c>
      <c r="I285" s="228"/>
      <c r="J285" s="228"/>
      <c r="K285" s="228" t="s">
        <v>2834</v>
      </c>
      <c r="L285" s="228"/>
      <c r="M285" s="228" t="s">
        <v>197</v>
      </c>
      <c r="N285" s="228" t="s">
        <v>837</v>
      </c>
      <c r="O285" s="314" t="s">
        <v>3981</v>
      </c>
      <c r="P285" s="315"/>
      <c r="Q285" s="228" t="s">
        <v>1597</v>
      </c>
      <c r="R285" s="228" t="s">
        <v>1599</v>
      </c>
      <c r="S285" s="228" t="s">
        <v>840</v>
      </c>
      <c r="T285" s="228" t="s">
        <v>838</v>
      </c>
      <c r="U285" s="316" t="s">
        <v>1404</v>
      </c>
      <c r="V285" s="228" t="s">
        <v>3170</v>
      </c>
      <c r="W285" s="228" t="s">
        <v>4295</v>
      </c>
      <c r="X285" s="317"/>
      <c r="Y285" s="318"/>
      <c r="Z285" s="318"/>
      <c r="AA285" s="319">
        <f>IF(OR(J285="Fail",ISBLANK(J285)),INDEX('Issue Code Table'!C:C,MATCH(N:N,'Issue Code Table'!A:A,0)),IF(M285="Critical",6,IF(M285="Significant",5,IF(M285="Moderate",3,2))))</f>
        <v>2</v>
      </c>
    </row>
    <row r="286" spans="1:27" ht="82.15" customHeight="1" x14ac:dyDescent="0.25">
      <c r="A286" s="312" t="s">
        <v>2193</v>
      </c>
      <c r="B286" s="228" t="s">
        <v>1600</v>
      </c>
      <c r="C286" s="228" t="s">
        <v>1601</v>
      </c>
      <c r="D286" s="228" t="s">
        <v>165</v>
      </c>
      <c r="E286" s="228" t="s">
        <v>3502</v>
      </c>
      <c r="F286" s="228" t="s">
        <v>1602</v>
      </c>
      <c r="G286" s="228" t="s">
        <v>3909</v>
      </c>
      <c r="H286" s="228" t="s">
        <v>2526</v>
      </c>
      <c r="I286" s="228"/>
      <c r="J286" s="228"/>
      <c r="K286" s="228" t="s">
        <v>2835</v>
      </c>
      <c r="L286" s="228"/>
      <c r="M286" s="228" t="s">
        <v>159</v>
      </c>
      <c r="N286" s="228" t="s">
        <v>187</v>
      </c>
      <c r="O286" s="314" t="s">
        <v>3568</v>
      </c>
      <c r="P286" s="315"/>
      <c r="Q286" s="228" t="s">
        <v>1603</v>
      </c>
      <c r="R286" s="228" t="s">
        <v>1604</v>
      </c>
      <c r="S286" s="228" t="s">
        <v>1605</v>
      </c>
      <c r="T286" s="228" t="s">
        <v>215</v>
      </c>
      <c r="U286" s="316" t="s">
        <v>1606</v>
      </c>
      <c r="V286" s="228" t="s">
        <v>3171</v>
      </c>
      <c r="W286" s="228" t="s">
        <v>4296</v>
      </c>
      <c r="X286" s="317"/>
      <c r="Y286" s="318"/>
      <c r="Z286" s="318"/>
      <c r="AA286" s="319">
        <f>IF(OR(J286="Fail",ISBLANK(J286)),INDEX('Issue Code Table'!C:C,MATCH(N:N,'Issue Code Table'!A:A,0)),IF(M286="Critical",6,IF(M286="Significant",5,IF(M286="Moderate",3,2))))</f>
        <v>5</v>
      </c>
    </row>
    <row r="287" spans="1:27" ht="82.15" customHeight="1" x14ac:dyDescent="0.25">
      <c r="A287" s="312" t="s">
        <v>2194</v>
      </c>
      <c r="B287" s="228" t="s">
        <v>1600</v>
      </c>
      <c r="C287" s="228" t="s">
        <v>1601</v>
      </c>
      <c r="D287" s="228" t="s">
        <v>165</v>
      </c>
      <c r="E287" s="228" t="s">
        <v>3503</v>
      </c>
      <c r="F287" s="228" t="s">
        <v>841</v>
      </c>
      <c r="G287" s="228" t="s">
        <v>3910</v>
      </c>
      <c r="H287" s="228" t="s">
        <v>2527</v>
      </c>
      <c r="I287" s="228"/>
      <c r="J287" s="228"/>
      <c r="K287" s="228" t="s">
        <v>2836</v>
      </c>
      <c r="L287" s="228"/>
      <c r="M287" s="228" t="s">
        <v>159</v>
      </c>
      <c r="N287" s="228" t="s">
        <v>187</v>
      </c>
      <c r="O287" s="314" t="s">
        <v>3568</v>
      </c>
      <c r="P287" s="315"/>
      <c r="Q287" s="228" t="s">
        <v>1603</v>
      </c>
      <c r="R287" s="228" t="s">
        <v>1607</v>
      </c>
      <c r="S287" s="228" t="s">
        <v>842</v>
      </c>
      <c r="T287" s="228" t="s">
        <v>215</v>
      </c>
      <c r="U287" s="316" t="s">
        <v>1405</v>
      </c>
      <c r="V287" s="228" t="s">
        <v>3172</v>
      </c>
      <c r="W287" s="228" t="s">
        <v>4297</v>
      </c>
      <c r="X287" s="317"/>
      <c r="Y287" s="318"/>
      <c r="Z287" s="318"/>
      <c r="AA287" s="319">
        <f>IF(OR(J287="Fail",ISBLANK(J287)),INDEX('Issue Code Table'!C:C,MATCH(N:N,'Issue Code Table'!A:A,0)),IF(M287="Critical",6,IF(M287="Significant",5,IF(M287="Moderate",3,2))))</f>
        <v>5</v>
      </c>
    </row>
    <row r="288" spans="1:27" ht="82.15" customHeight="1" x14ac:dyDescent="0.25">
      <c r="A288" s="312" t="s">
        <v>2195</v>
      </c>
      <c r="B288" s="228" t="s">
        <v>1525</v>
      </c>
      <c r="C288" s="228" t="s">
        <v>216</v>
      </c>
      <c r="D288" s="228" t="s">
        <v>165</v>
      </c>
      <c r="E288" s="228" t="s">
        <v>3504</v>
      </c>
      <c r="F288" s="228" t="s">
        <v>843</v>
      </c>
      <c r="G288" s="228" t="s">
        <v>3911</v>
      </c>
      <c r="H288" s="228" t="s">
        <v>2528</v>
      </c>
      <c r="I288" s="228"/>
      <c r="J288" s="228"/>
      <c r="K288" s="228" t="s">
        <v>2837</v>
      </c>
      <c r="L288" s="228"/>
      <c r="M288" s="228" t="s">
        <v>159</v>
      </c>
      <c r="N288" s="228" t="s">
        <v>187</v>
      </c>
      <c r="O288" s="314" t="s">
        <v>3988</v>
      </c>
      <c r="P288" s="315"/>
      <c r="Q288" s="228" t="s">
        <v>1603</v>
      </c>
      <c r="R288" s="228" t="s">
        <v>1608</v>
      </c>
      <c r="S288" s="228" t="s">
        <v>844</v>
      </c>
      <c r="T288" s="228" t="s">
        <v>215</v>
      </c>
      <c r="U288" s="316" t="s">
        <v>1406</v>
      </c>
      <c r="V288" s="228" t="s">
        <v>3173</v>
      </c>
      <c r="W288" s="228" t="s">
        <v>4298</v>
      </c>
      <c r="X288" s="317"/>
      <c r="Y288" s="318"/>
      <c r="Z288" s="318"/>
      <c r="AA288" s="319">
        <f>IF(OR(J288="Fail",ISBLANK(J288)),INDEX('Issue Code Table'!C:C,MATCH(N:N,'Issue Code Table'!A:A,0)),IF(M288="Critical",6,IF(M288="Significant",5,IF(M288="Moderate",3,2))))</f>
        <v>5</v>
      </c>
    </row>
    <row r="289" spans="1:27" ht="82.15" customHeight="1" x14ac:dyDescent="0.25">
      <c r="A289" s="312" t="s">
        <v>2196</v>
      </c>
      <c r="B289" s="228" t="s">
        <v>1525</v>
      </c>
      <c r="C289" s="228" t="s">
        <v>216</v>
      </c>
      <c r="D289" s="228" t="s">
        <v>165</v>
      </c>
      <c r="E289" s="228" t="s">
        <v>3505</v>
      </c>
      <c r="F289" s="228" t="s">
        <v>845</v>
      </c>
      <c r="G289" s="228" t="s">
        <v>3912</v>
      </c>
      <c r="H289" s="228" t="s">
        <v>2529</v>
      </c>
      <c r="I289" s="228"/>
      <c r="J289" s="228"/>
      <c r="K289" s="228" t="s">
        <v>2838</v>
      </c>
      <c r="L289" s="228"/>
      <c r="M289" s="228" t="s">
        <v>159</v>
      </c>
      <c r="N289" s="228" t="s">
        <v>187</v>
      </c>
      <c r="O289" s="314" t="s">
        <v>3988</v>
      </c>
      <c r="P289" s="315"/>
      <c r="Q289" s="228" t="s">
        <v>1603</v>
      </c>
      <c r="R289" s="228" t="s">
        <v>1609</v>
      </c>
      <c r="S289" s="228" t="s">
        <v>846</v>
      </c>
      <c r="T289" s="228" t="s">
        <v>215</v>
      </c>
      <c r="U289" s="316" t="s">
        <v>1407</v>
      </c>
      <c r="V289" s="228" t="s">
        <v>3174</v>
      </c>
      <c r="W289" s="228" t="s">
        <v>4299</v>
      </c>
      <c r="X289" s="317"/>
      <c r="Y289" s="318"/>
      <c r="Z289" s="318"/>
      <c r="AA289" s="319">
        <f>IF(OR(J289="Fail",ISBLANK(J289)),INDEX('Issue Code Table'!C:C,MATCH(N:N,'Issue Code Table'!A:A,0)),IF(M289="Critical",6,IF(M289="Significant",5,IF(M289="Moderate",3,2))))</f>
        <v>5</v>
      </c>
    </row>
    <row r="290" spans="1:27" ht="82.15" customHeight="1" x14ac:dyDescent="0.25">
      <c r="A290" s="312" t="s">
        <v>2197</v>
      </c>
      <c r="B290" s="228" t="s">
        <v>1517</v>
      </c>
      <c r="C290" s="228" t="s">
        <v>1519</v>
      </c>
      <c r="D290" s="228" t="s">
        <v>165</v>
      </c>
      <c r="E290" s="228" t="s">
        <v>3506</v>
      </c>
      <c r="F290" s="228" t="s">
        <v>847</v>
      </c>
      <c r="G290" s="228" t="s">
        <v>3913</v>
      </c>
      <c r="H290" s="228" t="s">
        <v>2530</v>
      </c>
      <c r="I290" s="228"/>
      <c r="J290" s="228"/>
      <c r="K290" s="228" t="s">
        <v>2839</v>
      </c>
      <c r="L290" s="228"/>
      <c r="M290" s="228" t="s">
        <v>159</v>
      </c>
      <c r="N290" s="228" t="s">
        <v>187</v>
      </c>
      <c r="O290" s="314" t="s">
        <v>3588</v>
      </c>
      <c r="P290" s="315"/>
      <c r="Q290" s="228" t="s">
        <v>1103</v>
      </c>
      <c r="R290" s="228" t="s">
        <v>1618</v>
      </c>
      <c r="S290" s="228" t="s">
        <v>848</v>
      </c>
      <c r="T290" s="228" t="s">
        <v>849</v>
      </c>
      <c r="U290" s="316" t="s">
        <v>1408</v>
      </c>
      <c r="V290" s="228" t="s">
        <v>3175</v>
      </c>
      <c r="W290" s="228" t="s">
        <v>4300</v>
      </c>
      <c r="X290" s="317"/>
      <c r="Y290" s="318"/>
      <c r="Z290" s="318"/>
      <c r="AA290" s="319">
        <f>IF(OR(J290="Fail",ISBLANK(J290)),INDEX('Issue Code Table'!C:C,MATCH(N:N,'Issue Code Table'!A:A,0)),IF(M290="Critical",6,IF(M290="Significant",5,IF(M290="Moderate",3,2))))</f>
        <v>5</v>
      </c>
    </row>
    <row r="291" spans="1:27" ht="82.15" customHeight="1" x14ac:dyDescent="0.25">
      <c r="A291" s="312" t="s">
        <v>2198</v>
      </c>
      <c r="B291" s="228" t="s">
        <v>1531</v>
      </c>
      <c r="C291" s="228" t="s">
        <v>1619</v>
      </c>
      <c r="D291" s="228" t="s">
        <v>165</v>
      </c>
      <c r="E291" s="228" t="s">
        <v>3507</v>
      </c>
      <c r="F291" s="228" t="s">
        <v>850</v>
      </c>
      <c r="G291" s="228" t="s">
        <v>3914</v>
      </c>
      <c r="H291" s="228" t="s">
        <v>2531</v>
      </c>
      <c r="I291" s="228"/>
      <c r="J291" s="228"/>
      <c r="K291" s="228" t="s">
        <v>2840</v>
      </c>
      <c r="L291" s="228"/>
      <c r="M291" s="228" t="s">
        <v>159</v>
      </c>
      <c r="N291" s="228" t="s">
        <v>758</v>
      </c>
      <c r="O291" s="314" t="s">
        <v>3983</v>
      </c>
      <c r="P291" s="315"/>
      <c r="Q291" s="228" t="s">
        <v>1620</v>
      </c>
      <c r="R291" s="228" t="s">
        <v>1621</v>
      </c>
      <c r="S291" s="228" t="s">
        <v>851</v>
      </c>
      <c r="T291" s="228" t="s">
        <v>852</v>
      </c>
      <c r="U291" s="316" t="s">
        <v>1409</v>
      </c>
      <c r="V291" s="228" t="s">
        <v>3176</v>
      </c>
      <c r="W291" s="228" t="s">
        <v>4301</v>
      </c>
      <c r="X291" s="317"/>
      <c r="Y291" s="318"/>
      <c r="Z291" s="318"/>
      <c r="AA291" s="319">
        <f>IF(OR(J291="Fail",ISBLANK(J291)),INDEX('Issue Code Table'!C:C,MATCH(N:N,'Issue Code Table'!A:A,0)),IF(M291="Critical",6,IF(M291="Significant",5,IF(M291="Moderate",3,2))))</f>
        <v>5</v>
      </c>
    </row>
    <row r="292" spans="1:27" ht="82.15" customHeight="1" x14ac:dyDescent="0.25">
      <c r="A292" s="312" t="s">
        <v>2199</v>
      </c>
      <c r="B292" s="228" t="s">
        <v>1531</v>
      </c>
      <c r="C292" s="228" t="s">
        <v>1619</v>
      </c>
      <c r="D292" s="228" t="s">
        <v>165</v>
      </c>
      <c r="E292" s="228" t="s">
        <v>3508</v>
      </c>
      <c r="F292" s="228" t="s">
        <v>1622</v>
      </c>
      <c r="G292" s="228" t="s">
        <v>3915</v>
      </c>
      <c r="H292" s="228" t="s">
        <v>2532</v>
      </c>
      <c r="I292" s="228"/>
      <c r="J292" s="228"/>
      <c r="K292" s="228" t="s">
        <v>2841</v>
      </c>
      <c r="L292" s="228"/>
      <c r="M292" s="228" t="s">
        <v>159</v>
      </c>
      <c r="N292" s="228" t="s">
        <v>758</v>
      </c>
      <c r="O292" s="314" t="s">
        <v>3983</v>
      </c>
      <c r="P292" s="315"/>
      <c r="Q292" s="228" t="s">
        <v>1620</v>
      </c>
      <c r="R292" s="228" t="s">
        <v>1623</v>
      </c>
      <c r="S292" s="228" t="s">
        <v>1624</v>
      </c>
      <c r="T292" s="228" t="s">
        <v>1625</v>
      </c>
      <c r="U292" s="316" t="s">
        <v>1626</v>
      </c>
      <c r="V292" s="228" t="s">
        <v>3177</v>
      </c>
      <c r="W292" s="228" t="s">
        <v>4302</v>
      </c>
      <c r="X292" s="317"/>
      <c r="Y292" s="318"/>
      <c r="Z292" s="318"/>
      <c r="AA292" s="319">
        <f>IF(OR(J292="Fail",ISBLANK(J292)),INDEX('Issue Code Table'!C:C,MATCH(N:N,'Issue Code Table'!A:A,0)),IF(M292="Critical",6,IF(M292="Significant",5,IF(M292="Moderate",3,2))))</f>
        <v>5</v>
      </c>
    </row>
    <row r="293" spans="1:27" ht="82.15" customHeight="1" x14ac:dyDescent="0.25">
      <c r="A293" s="312" t="s">
        <v>2200</v>
      </c>
      <c r="B293" s="228" t="s">
        <v>1531</v>
      </c>
      <c r="C293" s="228" t="s">
        <v>1619</v>
      </c>
      <c r="D293" s="228" t="s">
        <v>165</v>
      </c>
      <c r="E293" s="228" t="s">
        <v>3509</v>
      </c>
      <c r="F293" s="228" t="s">
        <v>1658</v>
      </c>
      <c r="G293" s="228" t="s">
        <v>3916</v>
      </c>
      <c r="H293" s="228" t="s">
        <v>2533</v>
      </c>
      <c r="I293" s="228"/>
      <c r="J293" s="228"/>
      <c r="K293" s="228" t="s">
        <v>2842</v>
      </c>
      <c r="L293" s="228"/>
      <c r="M293" s="228" t="s">
        <v>159</v>
      </c>
      <c r="N293" s="228" t="s">
        <v>758</v>
      </c>
      <c r="O293" s="314" t="s">
        <v>3983</v>
      </c>
      <c r="P293" s="315"/>
      <c r="Q293" s="228" t="s">
        <v>1659</v>
      </c>
      <c r="R293" s="228" t="s">
        <v>1660</v>
      </c>
      <c r="S293" s="228" t="s">
        <v>1661</v>
      </c>
      <c r="T293" s="228" t="s">
        <v>1662</v>
      </c>
      <c r="U293" s="316" t="s">
        <v>1663</v>
      </c>
      <c r="V293" s="228" t="s">
        <v>3178</v>
      </c>
      <c r="W293" s="228" t="s">
        <v>4303</v>
      </c>
      <c r="X293" s="317"/>
      <c r="Y293" s="318"/>
      <c r="Z293" s="318"/>
      <c r="AA293" s="319">
        <f>IF(OR(J293="Fail",ISBLANK(J293)),INDEX('Issue Code Table'!C:C,MATCH(N:N,'Issue Code Table'!A:A,0)),IF(M293="Critical",6,IF(M293="Significant",5,IF(M293="Moderate",3,2))))</f>
        <v>5</v>
      </c>
    </row>
    <row r="294" spans="1:27" ht="82.15" customHeight="1" x14ac:dyDescent="0.25">
      <c r="A294" s="312" t="s">
        <v>2201</v>
      </c>
      <c r="B294" s="228" t="s">
        <v>1525</v>
      </c>
      <c r="C294" s="228" t="s">
        <v>216</v>
      </c>
      <c r="D294" s="228" t="s">
        <v>165</v>
      </c>
      <c r="E294" s="228" t="s">
        <v>3510</v>
      </c>
      <c r="F294" s="228" t="s">
        <v>1664</v>
      </c>
      <c r="G294" s="228" t="s">
        <v>3917</v>
      </c>
      <c r="H294" s="228" t="s">
        <v>2534</v>
      </c>
      <c r="I294" s="228"/>
      <c r="J294" s="228"/>
      <c r="K294" s="228" t="s">
        <v>2843</v>
      </c>
      <c r="L294" s="228"/>
      <c r="M294" s="228" t="s">
        <v>159</v>
      </c>
      <c r="N294" s="228" t="s">
        <v>187</v>
      </c>
      <c r="O294" s="314" t="s">
        <v>3988</v>
      </c>
      <c r="P294" s="315"/>
      <c r="Q294" s="228" t="s">
        <v>1665</v>
      </c>
      <c r="R294" s="228" t="s">
        <v>1666</v>
      </c>
      <c r="S294" s="228" t="s">
        <v>853</v>
      </c>
      <c r="T294" s="228" t="s">
        <v>215</v>
      </c>
      <c r="U294" s="316" t="s">
        <v>1410</v>
      </c>
      <c r="V294" s="228" t="s">
        <v>3179</v>
      </c>
      <c r="W294" s="228" t="s">
        <v>4304</v>
      </c>
      <c r="X294" s="317"/>
      <c r="Y294" s="318"/>
      <c r="Z294" s="318"/>
      <c r="AA294" s="319">
        <f>IF(OR(J294="Fail",ISBLANK(J294)),INDEX('Issue Code Table'!C:C,MATCH(N:N,'Issue Code Table'!A:A,0)),IF(M294="Critical",6,IF(M294="Significant",5,IF(M294="Moderate",3,2))))</f>
        <v>5</v>
      </c>
    </row>
    <row r="295" spans="1:27" ht="82.15" customHeight="1" x14ac:dyDescent="0.25">
      <c r="A295" s="312" t="s">
        <v>2202</v>
      </c>
      <c r="B295" s="228" t="s">
        <v>1600</v>
      </c>
      <c r="C295" s="228" t="s">
        <v>1601</v>
      </c>
      <c r="D295" s="228" t="s">
        <v>165</v>
      </c>
      <c r="E295" s="228" t="s">
        <v>3511</v>
      </c>
      <c r="F295" s="228" t="s">
        <v>854</v>
      </c>
      <c r="G295" s="228" t="s">
        <v>3918</v>
      </c>
      <c r="H295" s="228" t="s">
        <v>2535</v>
      </c>
      <c r="I295" s="228"/>
      <c r="J295" s="228"/>
      <c r="K295" s="228" t="s">
        <v>2844</v>
      </c>
      <c r="L295" s="228"/>
      <c r="M295" s="228" t="s">
        <v>159</v>
      </c>
      <c r="N295" s="228" t="s">
        <v>187</v>
      </c>
      <c r="O295" s="314" t="s">
        <v>3568</v>
      </c>
      <c r="P295" s="315"/>
      <c r="Q295" s="228" t="s">
        <v>1667</v>
      </c>
      <c r="R295" s="228" t="s">
        <v>1668</v>
      </c>
      <c r="S295" s="228" t="s">
        <v>855</v>
      </c>
      <c r="T295" s="228" t="s">
        <v>856</v>
      </c>
      <c r="U295" s="316" t="s">
        <v>1411</v>
      </c>
      <c r="V295" s="228" t="s">
        <v>3180</v>
      </c>
      <c r="W295" s="228" t="s">
        <v>4305</v>
      </c>
      <c r="X295" s="317"/>
      <c r="Y295" s="318"/>
      <c r="Z295" s="318"/>
      <c r="AA295" s="319">
        <f>IF(OR(J295="Fail",ISBLANK(J295)),INDEX('Issue Code Table'!C:C,MATCH(N:N,'Issue Code Table'!A:A,0)),IF(M295="Critical",6,IF(M295="Significant",5,IF(M295="Moderate",3,2))))</f>
        <v>5</v>
      </c>
    </row>
    <row r="296" spans="1:27" ht="82.15" customHeight="1" x14ac:dyDescent="0.25">
      <c r="A296" s="312" t="s">
        <v>2203</v>
      </c>
      <c r="B296" s="228" t="s">
        <v>1600</v>
      </c>
      <c r="C296" s="228" t="s">
        <v>1601</v>
      </c>
      <c r="D296" s="228" t="s">
        <v>165</v>
      </c>
      <c r="E296" s="228" t="s">
        <v>3512</v>
      </c>
      <c r="F296" s="228" t="s">
        <v>1669</v>
      </c>
      <c r="G296" s="228" t="s">
        <v>3919</v>
      </c>
      <c r="H296" s="228" t="s">
        <v>2536</v>
      </c>
      <c r="I296" s="228"/>
      <c r="J296" s="228"/>
      <c r="K296" s="228" t="s">
        <v>4013</v>
      </c>
      <c r="L296" s="228"/>
      <c r="M296" s="228" t="s">
        <v>159</v>
      </c>
      <c r="N296" s="228" t="s">
        <v>187</v>
      </c>
      <c r="O296" s="314" t="s">
        <v>3568</v>
      </c>
      <c r="P296" s="315"/>
      <c r="Q296" s="228" t="s">
        <v>1667</v>
      </c>
      <c r="R296" s="228" t="s">
        <v>1670</v>
      </c>
      <c r="S296" s="228" t="s">
        <v>855</v>
      </c>
      <c r="T296" s="228" t="s">
        <v>856</v>
      </c>
      <c r="U296" s="316" t="s">
        <v>1671</v>
      </c>
      <c r="V296" s="228" t="s">
        <v>3181</v>
      </c>
      <c r="W296" s="228" t="s">
        <v>4029</v>
      </c>
      <c r="X296" s="317"/>
      <c r="Y296" s="318"/>
      <c r="Z296" s="318"/>
      <c r="AA296" s="319">
        <f>IF(OR(J296="Fail",ISBLANK(J296)),INDEX('Issue Code Table'!C:C,MATCH(N:N,'Issue Code Table'!A:A,0)),IF(M296="Critical",6,IF(M296="Significant",5,IF(M296="Moderate",3,2))))</f>
        <v>5</v>
      </c>
    </row>
    <row r="297" spans="1:27" ht="82.15" customHeight="1" x14ac:dyDescent="0.25">
      <c r="A297" s="312" t="s">
        <v>2204</v>
      </c>
      <c r="B297" s="228" t="s">
        <v>1672</v>
      </c>
      <c r="C297" s="228" t="s">
        <v>1673</v>
      </c>
      <c r="D297" s="228" t="s">
        <v>165</v>
      </c>
      <c r="E297" s="228" t="s">
        <v>3513</v>
      </c>
      <c r="F297" s="228" t="s">
        <v>857</v>
      </c>
      <c r="G297" s="228" t="s">
        <v>3920</v>
      </c>
      <c r="H297" s="228" t="s">
        <v>2537</v>
      </c>
      <c r="I297" s="228"/>
      <c r="J297" s="228"/>
      <c r="K297" s="228" t="s">
        <v>2845</v>
      </c>
      <c r="L297" s="228"/>
      <c r="M297" s="228" t="s">
        <v>159</v>
      </c>
      <c r="N297" s="228" t="s">
        <v>187</v>
      </c>
      <c r="O297" s="314" t="s">
        <v>3988</v>
      </c>
      <c r="P297" s="315"/>
      <c r="Q297" s="228" t="s">
        <v>1674</v>
      </c>
      <c r="R297" s="228" t="s">
        <v>1675</v>
      </c>
      <c r="S297" s="228" t="s">
        <v>858</v>
      </c>
      <c r="T297" s="228" t="s">
        <v>859</v>
      </c>
      <c r="U297" s="316" t="s">
        <v>1412</v>
      </c>
      <c r="V297" s="228" t="s">
        <v>3182</v>
      </c>
      <c r="W297" s="228" t="s">
        <v>4306</v>
      </c>
      <c r="X297" s="317"/>
      <c r="Y297" s="318"/>
      <c r="Z297" s="318"/>
      <c r="AA297" s="319">
        <f>IF(OR(J297="Fail",ISBLANK(J297)),INDEX('Issue Code Table'!C:C,MATCH(N:N,'Issue Code Table'!A:A,0)),IF(M297="Critical",6,IF(M297="Significant",5,IF(M297="Moderate",3,2))))</f>
        <v>5</v>
      </c>
    </row>
    <row r="298" spans="1:27" ht="82.15" customHeight="1" x14ac:dyDescent="0.25">
      <c r="A298" s="312" t="s">
        <v>2205</v>
      </c>
      <c r="B298" s="228" t="s">
        <v>1531</v>
      </c>
      <c r="C298" s="228" t="s">
        <v>1619</v>
      </c>
      <c r="D298" s="228" t="s">
        <v>165</v>
      </c>
      <c r="E298" s="228" t="s">
        <v>3514</v>
      </c>
      <c r="F298" s="228" t="s">
        <v>1512</v>
      </c>
      <c r="G298" s="228" t="s">
        <v>3921</v>
      </c>
      <c r="H298" s="228" t="s">
        <v>2538</v>
      </c>
      <c r="I298" s="228"/>
      <c r="J298" s="228"/>
      <c r="K298" s="228" t="s">
        <v>2846</v>
      </c>
      <c r="L298" s="228"/>
      <c r="M298" s="228" t="s">
        <v>159</v>
      </c>
      <c r="N298" s="228" t="s">
        <v>758</v>
      </c>
      <c r="O298" s="314" t="s">
        <v>3983</v>
      </c>
      <c r="P298" s="315"/>
      <c r="Q298" s="228" t="s">
        <v>1676</v>
      </c>
      <c r="R298" s="228" t="s">
        <v>1677</v>
      </c>
      <c r="S298" s="228" t="s">
        <v>1413</v>
      </c>
      <c r="T298" s="228" t="s">
        <v>1414</v>
      </c>
      <c r="U298" s="316" t="s">
        <v>1415</v>
      </c>
      <c r="V298" s="228" t="s">
        <v>3183</v>
      </c>
      <c r="W298" s="228" t="s">
        <v>4307</v>
      </c>
      <c r="X298" s="317"/>
      <c r="Y298" s="318"/>
      <c r="Z298" s="318"/>
      <c r="AA298" s="319">
        <f>IF(OR(J298="Fail",ISBLANK(J298)),INDEX('Issue Code Table'!C:C,MATCH(N:N,'Issue Code Table'!A:A,0)),IF(M298="Critical",6,IF(M298="Significant",5,IF(M298="Moderate",3,2))))</f>
        <v>5</v>
      </c>
    </row>
    <row r="299" spans="1:27" ht="82.15" customHeight="1" x14ac:dyDescent="0.25">
      <c r="A299" s="312" t="s">
        <v>2206</v>
      </c>
      <c r="B299" s="228" t="s">
        <v>1531</v>
      </c>
      <c r="C299" s="228" t="s">
        <v>1619</v>
      </c>
      <c r="D299" s="228" t="s">
        <v>165</v>
      </c>
      <c r="E299" s="228" t="s">
        <v>3515</v>
      </c>
      <c r="F299" s="228" t="s">
        <v>1627</v>
      </c>
      <c r="G299" s="228" t="s">
        <v>3922</v>
      </c>
      <c r="H299" s="228" t="s">
        <v>2539</v>
      </c>
      <c r="I299" s="228"/>
      <c r="J299" s="228"/>
      <c r="K299" s="228" t="s">
        <v>2847</v>
      </c>
      <c r="L299" s="228"/>
      <c r="M299" s="228" t="s">
        <v>159</v>
      </c>
      <c r="N299" s="228" t="s">
        <v>758</v>
      </c>
      <c r="O299" s="314" t="s">
        <v>3983</v>
      </c>
      <c r="P299" s="315"/>
      <c r="Q299" s="228" t="s">
        <v>1628</v>
      </c>
      <c r="R299" s="228" t="s">
        <v>1629</v>
      </c>
      <c r="S299" s="228" t="s">
        <v>1630</v>
      </c>
      <c r="T299" s="228" t="s">
        <v>215</v>
      </c>
      <c r="U299" s="316" t="s">
        <v>1631</v>
      </c>
      <c r="V299" s="228" t="s">
        <v>3184</v>
      </c>
      <c r="W299" s="228" t="s">
        <v>4308</v>
      </c>
      <c r="X299" s="317"/>
      <c r="Y299" s="318"/>
      <c r="Z299" s="318"/>
      <c r="AA299" s="319">
        <f>IF(OR(J299="Fail",ISBLANK(J299)),INDEX('Issue Code Table'!C:C,MATCH(N:N,'Issue Code Table'!A:A,0)),IF(M299="Critical",6,IF(M299="Significant",5,IF(M299="Moderate",3,2))))</f>
        <v>5</v>
      </c>
    </row>
    <row r="300" spans="1:27" ht="82.15" customHeight="1" x14ac:dyDescent="0.25">
      <c r="A300" s="312" t="s">
        <v>2207</v>
      </c>
      <c r="B300" s="228" t="s">
        <v>1531</v>
      </c>
      <c r="C300" s="228" t="s">
        <v>1619</v>
      </c>
      <c r="D300" s="228" t="s">
        <v>165</v>
      </c>
      <c r="E300" s="228" t="s">
        <v>3516</v>
      </c>
      <c r="F300" s="228" t="s">
        <v>860</v>
      </c>
      <c r="G300" s="228" t="s">
        <v>3923</v>
      </c>
      <c r="H300" s="228" t="s">
        <v>2540</v>
      </c>
      <c r="I300" s="228"/>
      <c r="J300" s="228"/>
      <c r="K300" s="228" t="s">
        <v>2848</v>
      </c>
      <c r="L300" s="228"/>
      <c r="M300" s="228" t="s">
        <v>159</v>
      </c>
      <c r="N300" s="228" t="s">
        <v>758</v>
      </c>
      <c r="O300" s="314" t="s">
        <v>3983</v>
      </c>
      <c r="P300" s="315"/>
      <c r="Q300" s="228" t="s">
        <v>1628</v>
      </c>
      <c r="R300" s="228" t="s">
        <v>1632</v>
      </c>
      <c r="S300" s="228" t="s">
        <v>861</v>
      </c>
      <c r="T300" s="228" t="s">
        <v>215</v>
      </c>
      <c r="U300" s="316" t="s">
        <v>1416</v>
      </c>
      <c r="V300" s="228" t="s">
        <v>3185</v>
      </c>
      <c r="W300" s="228" t="s">
        <v>4309</v>
      </c>
      <c r="X300" s="317"/>
      <c r="Y300" s="318"/>
      <c r="Z300" s="318"/>
      <c r="AA300" s="319">
        <f>IF(OR(J300="Fail",ISBLANK(J300)),INDEX('Issue Code Table'!C:C,MATCH(N:N,'Issue Code Table'!A:A,0)),IF(M300="Critical",6,IF(M300="Significant",5,IF(M300="Moderate",3,2))))</f>
        <v>5</v>
      </c>
    </row>
    <row r="301" spans="1:27" ht="82.15" customHeight="1" x14ac:dyDescent="0.25">
      <c r="A301" s="312" t="s">
        <v>2208</v>
      </c>
      <c r="B301" s="228" t="s">
        <v>1531</v>
      </c>
      <c r="C301" s="228" t="s">
        <v>1619</v>
      </c>
      <c r="D301" s="228" t="s">
        <v>165</v>
      </c>
      <c r="E301" s="228" t="s">
        <v>3517</v>
      </c>
      <c r="F301" s="228" t="s">
        <v>862</v>
      </c>
      <c r="G301" s="228" t="s">
        <v>3924</v>
      </c>
      <c r="H301" s="228" t="s">
        <v>2541</v>
      </c>
      <c r="I301" s="228"/>
      <c r="J301" s="228"/>
      <c r="K301" s="228" t="s">
        <v>2849</v>
      </c>
      <c r="L301" s="228"/>
      <c r="M301" s="228" t="s">
        <v>159</v>
      </c>
      <c r="N301" s="228" t="s">
        <v>758</v>
      </c>
      <c r="O301" s="314" t="s">
        <v>3983</v>
      </c>
      <c r="P301" s="315"/>
      <c r="Q301" s="228" t="s">
        <v>1628</v>
      </c>
      <c r="R301" s="228" t="s">
        <v>1633</v>
      </c>
      <c r="S301" s="228" t="s">
        <v>861</v>
      </c>
      <c r="T301" s="228" t="s">
        <v>215</v>
      </c>
      <c r="U301" s="316" t="s">
        <v>1417</v>
      </c>
      <c r="V301" s="228" t="s">
        <v>3186</v>
      </c>
      <c r="W301" s="228" t="s">
        <v>4310</v>
      </c>
      <c r="X301" s="317"/>
      <c r="Y301" s="318"/>
      <c r="Z301" s="318"/>
      <c r="AA301" s="319">
        <f>IF(OR(J301="Fail",ISBLANK(J301)),INDEX('Issue Code Table'!C:C,MATCH(N:N,'Issue Code Table'!A:A,0)),IF(M301="Critical",6,IF(M301="Significant",5,IF(M301="Moderate",3,2))))</f>
        <v>5</v>
      </c>
    </row>
    <row r="302" spans="1:27" ht="82.15" customHeight="1" x14ac:dyDescent="0.25">
      <c r="A302" s="312" t="s">
        <v>2209</v>
      </c>
      <c r="B302" s="228" t="s">
        <v>1570</v>
      </c>
      <c r="C302" s="228" t="s">
        <v>1571</v>
      </c>
      <c r="D302" s="228" t="s">
        <v>165</v>
      </c>
      <c r="E302" s="228" t="s">
        <v>3518</v>
      </c>
      <c r="F302" s="228" t="s">
        <v>863</v>
      </c>
      <c r="G302" s="228" t="s">
        <v>3925</v>
      </c>
      <c r="H302" s="228" t="s">
        <v>2542</v>
      </c>
      <c r="I302" s="228"/>
      <c r="J302" s="228"/>
      <c r="K302" s="228" t="s">
        <v>2850</v>
      </c>
      <c r="L302" s="228"/>
      <c r="M302" s="228" t="s">
        <v>159</v>
      </c>
      <c r="N302" s="228" t="s">
        <v>758</v>
      </c>
      <c r="O302" s="314" t="s">
        <v>3983</v>
      </c>
      <c r="P302" s="315"/>
      <c r="Q302" s="228" t="s">
        <v>1628</v>
      </c>
      <c r="R302" s="228" t="s">
        <v>1634</v>
      </c>
      <c r="S302" s="228" t="s">
        <v>861</v>
      </c>
      <c r="T302" s="228" t="s">
        <v>864</v>
      </c>
      <c r="U302" s="316" t="s">
        <v>1418</v>
      </c>
      <c r="V302" s="228" t="s">
        <v>3187</v>
      </c>
      <c r="W302" s="228" t="s">
        <v>4311</v>
      </c>
      <c r="X302" s="317"/>
      <c r="Y302" s="318"/>
      <c r="Z302" s="318"/>
      <c r="AA302" s="319">
        <f>IF(OR(J302="Fail",ISBLANK(J302)),INDEX('Issue Code Table'!C:C,MATCH(N:N,'Issue Code Table'!A:A,0)),IF(M302="Critical",6,IF(M302="Significant",5,IF(M302="Moderate",3,2))))</f>
        <v>5</v>
      </c>
    </row>
    <row r="303" spans="1:27" ht="82.15" customHeight="1" x14ac:dyDescent="0.25">
      <c r="A303" s="312" t="s">
        <v>2210</v>
      </c>
      <c r="B303" s="228" t="s">
        <v>1570</v>
      </c>
      <c r="C303" s="228" t="s">
        <v>1571</v>
      </c>
      <c r="D303" s="228" t="s">
        <v>165</v>
      </c>
      <c r="E303" s="228" t="s">
        <v>3519</v>
      </c>
      <c r="F303" s="228" t="s">
        <v>865</v>
      </c>
      <c r="G303" s="228" t="s">
        <v>3926</v>
      </c>
      <c r="H303" s="228" t="s">
        <v>2543</v>
      </c>
      <c r="I303" s="228"/>
      <c r="J303" s="228"/>
      <c r="K303" s="228" t="s">
        <v>2851</v>
      </c>
      <c r="L303" s="228"/>
      <c r="M303" s="228" t="s">
        <v>159</v>
      </c>
      <c r="N303" s="228" t="s">
        <v>758</v>
      </c>
      <c r="O303" s="314" t="s">
        <v>3983</v>
      </c>
      <c r="P303" s="315"/>
      <c r="Q303" s="228" t="s">
        <v>1628</v>
      </c>
      <c r="R303" s="228" t="s">
        <v>1635</v>
      </c>
      <c r="S303" s="228" t="s">
        <v>861</v>
      </c>
      <c r="T303" s="228" t="s">
        <v>215</v>
      </c>
      <c r="U303" s="316" t="s">
        <v>1419</v>
      </c>
      <c r="V303" s="228" t="s">
        <v>3188</v>
      </c>
      <c r="W303" s="228" t="s">
        <v>4312</v>
      </c>
      <c r="X303" s="317"/>
      <c r="Y303" s="318"/>
      <c r="Z303" s="318"/>
      <c r="AA303" s="319">
        <f>IF(OR(J303="Fail",ISBLANK(J303)),INDEX('Issue Code Table'!C:C,MATCH(N:N,'Issue Code Table'!A:A,0)),IF(M303="Critical",6,IF(M303="Significant",5,IF(M303="Moderate",3,2))))</f>
        <v>5</v>
      </c>
    </row>
    <row r="304" spans="1:27" ht="82.15" customHeight="1" x14ac:dyDescent="0.25">
      <c r="A304" s="312" t="s">
        <v>2211</v>
      </c>
      <c r="B304" s="228" t="s">
        <v>1531</v>
      </c>
      <c r="C304" s="228" t="s">
        <v>1619</v>
      </c>
      <c r="D304" s="228" t="s">
        <v>165</v>
      </c>
      <c r="E304" s="228" t="s">
        <v>3520</v>
      </c>
      <c r="F304" s="228" t="s">
        <v>1636</v>
      </c>
      <c r="G304" s="228" t="s">
        <v>3927</v>
      </c>
      <c r="H304" s="228" t="s">
        <v>2544</v>
      </c>
      <c r="I304" s="228"/>
      <c r="J304" s="228"/>
      <c r="K304" s="228" t="s">
        <v>2852</v>
      </c>
      <c r="L304" s="228"/>
      <c r="M304" s="228" t="s">
        <v>159</v>
      </c>
      <c r="N304" s="228" t="s">
        <v>758</v>
      </c>
      <c r="O304" s="314" t="s">
        <v>3983</v>
      </c>
      <c r="P304" s="315"/>
      <c r="Q304" s="228" t="s">
        <v>1637</v>
      </c>
      <c r="R304" s="228" t="s">
        <v>1638</v>
      </c>
      <c r="S304" s="228" t="s">
        <v>1639</v>
      </c>
      <c r="T304" s="228" t="s">
        <v>1640</v>
      </c>
      <c r="U304" s="316" t="s">
        <v>1641</v>
      </c>
      <c r="V304" s="228" t="s">
        <v>3189</v>
      </c>
      <c r="W304" s="228" t="s">
        <v>4313</v>
      </c>
      <c r="X304" s="317"/>
      <c r="Y304" s="318"/>
      <c r="Z304" s="318"/>
      <c r="AA304" s="319">
        <f>IF(OR(J304="Fail",ISBLANK(J304)),INDEX('Issue Code Table'!C:C,MATCH(N:N,'Issue Code Table'!A:A,0)),IF(M304="Critical",6,IF(M304="Significant",5,IF(M304="Moderate",3,2))))</f>
        <v>5</v>
      </c>
    </row>
    <row r="305" spans="1:27" ht="82.15" customHeight="1" x14ac:dyDescent="0.25">
      <c r="A305" s="312" t="s">
        <v>2212</v>
      </c>
      <c r="B305" s="228" t="s">
        <v>1531</v>
      </c>
      <c r="C305" s="228" t="s">
        <v>1619</v>
      </c>
      <c r="D305" s="228" t="s">
        <v>165</v>
      </c>
      <c r="E305" s="228" t="s">
        <v>3521</v>
      </c>
      <c r="F305" s="228" t="s">
        <v>1642</v>
      </c>
      <c r="G305" s="228" t="s">
        <v>3928</v>
      </c>
      <c r="H305" s="228" t="s">
        <v>2545</v>
      </c>
      <c r="I305" s="228"/>
      <c r="J305" s="228"/>
      <c r="K305" s="228" t="s">
        <v>2853</v>
      </c>
      <c r="L305" s="228"/>
      <c r="M305" s="228" t="s">
        <v>159</v>
      </c>
      <c r="N305" s="228" t="s">
        <v>758</v>
      </c>
      <c r="O305" s="314" t="s">
        <v>3983</v>
      </c>
      <c r="P305" s="315"/>
      <c r="Q305" s="228" t="s">
        <v>1643</v>
      </c>
      <c r="R305" s="228" t="s">
        <v>1644</v>
      </c>
      <c r="S305" s="228" t="s">
        <v>1645</v>
      </c>
      <c r="T305" s="228" t="s">
        <v>1646</v>
      </c>
      <c r="U305" s="316" t="s">
        <v>1647</v>
      </c>
      <c r="V305" s="228" t="s">
        <v>3190</v>
      </c>
      <c r="W305" s="228" t="s">
        <v>4314</v>
      </c>
      <c r="X305" s="317"/>
      <c r="Y305" s="318"/>
      <c r="Z305" s="318"/>
      <c r="AA305" s="319">
        <f>IF(OR(J305="Fail",ISBLANK(J305)),INDEX('Issue Code Table'!C:C,MATCH(N:N,'Issue Code Table'!A:A,0)),IF(M305="Critical",6,IF(M305="Significant",5,IF(M305="Moderate",3,2))))</f>
        <v>5</v>
      </c>
    </row>
    <row r="306" spans="1:27" ht="82.15" customHeight="1" x14ac:dyDescent="0.25">
      <c r="A306" s="312" t="s">
        <v>2213</v>
      </c>
      <c r="B306" s="228" t="s">
        <v>1648</v>
      </c>
      <c r="C306" s="228" t="s">
        <v>1649</v>
      </c>
      <c r="D306" s="228" t="s">
        <v>165</v>
      </c>
      <c r="E306" s="228" t="s">
        <v>3522</v>
      </c>
      <c r="F306" s="228" t="s">
        <v>1513</v>
      </c>
      <c r="G306" s="228" t="s">
        <v>3929</v>
      </c>
      <c r="H306" s="228" t="s">
        <v>2546</v>
      </c>
      <c r="I306" s="228"/>
      <c r="J306" s="228"/>
      <c r="K306" s="228" t="s">
        <v>2854</v>
      </c>
      <c r="L306" s="228"/>
      <c r="M306" s="228" t="s">
        <v>159</v>
      </c>
      <c r="N306" s="228" t="s">
        <v>187</v>
      </c>
      <c r="O306" s="314" t="s">
        <v>3988</v>
      </c>
      <c r="P306" s="315"/>
      <c r="Q306" s="228" t="s">
        <v>1643</v>
      </c>
      <c r="R306" s="228" t="s">
        <v>1650</v>
      </c>
      <c r="S306" s="228" t="s">
        <v>1420</v>
      </c>
      <c r="T306" s="228" t="s">
        <v>1421</v>
      </c>
      <c r="U306" s="316" t="s">
        <v>1422</v>
      </c>
      <c r="V306" s="228" t="s">
        <v>3191</v>
      </c>
      <c r="W306" s="228" t="s">
        <v>4315</v>
      </c>
      <c r="X306" s="317"/>
      <c r="Y306" s="318"/>
      <c r="Z306" s="318"/>
      <c r="AA306" s="319">
        <f>IF(OR(J306="Fail",ISBLANK(J306)),INDEX('Issue Code Table'!C:C,MATCH(N:N,'Issue Code Table'!A:A,0)),IF(M306="Critical",6,IF(M306="Significant",5,IF(M306="Moderate",3,2))))</f>
        <v>5</v>
      </c>
    </row>
    <row r="307" spans="1:27" ht="82.15" customHeight="1" x14ac:dyDescent="0.25">
      <c r="A307" s="312" t="s">
        <v>2214</v>
      </c>
      <c r="B307" s="228" t="s">
        <v>1648</v>
      </c>
      <c r="C307" s="228" t="s">
        <v>1649</v>
      </c>
      <c r="D307" s="228" t="s">
        <v>165</v>
      </c>
      <c r="E307" s="228" t="s">
        <v>3523</v>
      </c>
      <c r="F307" s="228" t="s">
        <v>1514</v>
      </c>
      <c r="G307" s="228" t="s">
        <v>3930</v>
      </c>
      <c r="H307" s="228" t="s">
        <v>2547</v>
      </c>
      <c r="I307" s="228"/>
      <c r="J307" s="228"/>
      <c r="K307" s="228" t="s">
        <v>2855</v>
      </c>
      <c r="L307" s="228"/>
      <c r="M307" s="228" t="s">
        <v>159</v>
      </c>
      <c r="N307" s="228" t="s">
        <v>187</v>
      </c>
      <c r="O307" s="314" t="s">
        <v>3988</v>
      </c>
      <c r="P307" s="315"/>
      <c r="Q307" s="228" t="s">
        <v>1643</v>
      </c>
      <c r="R307" s="228" t="s">
        <v>1651</v>
      </c>
      <c r="S307" s="228" t="s">
        <v>866</v>
      </c>
      <c r="T307" s="228" t="s">
        <v>867</v>
      </c>
      <c r="U307" s="316" t="s">
        <v>1423</v>
      </c>
      <c r="V307" s="228" t="s">
        <v>3192</v>
      </c>
      <c r="W307" s="228" t="s">
        <v>4316</v>
      </c>
      <c r="X307" s="317"/>
      <c r="Y307" s="318"/>
      <c r="Z307" s="318"/>
      <c r="AA307" s="319">
        <f>IF(OR(J307="Fail",ISBLANK(J307)),INDEX('Issue Code Table'!C:C,MATCH(N:N,'Issue Code Table'!A:A,0)),IF(M307="Critical",6,IF(M307="Significant",5,IF(M307="Moderate",3,2))))</f>
        <v>5</v>
      </c>
    </row>
    <row r="308" spans="1:27" ht="82.15" customHeight="1" x14ac:dyDescent="0.25">
      <c r="A308" s="312" t="s">
        <v>2215</v>
      </c>
      <c r="B308" s="228" t="s">
        <v>1531</v>
      </c>
      <c r="C308" s="228" t="s">
        <v>1619</v>
      </c>
      <c r="D308" s="228" t="s">
        <v>165</v>
      </c>
      <c r="E308" s="228" t="s">
        <v>3524</v>
      </c>
      <c r="F308" s="228" t="s">
        <v>1652</v>
      </c>
      <c r="G308" s="228" t="s">
        <v>3931</v>
      </c>
      <c r="H308" s="228" t="s">
        <v>2548</v>
      </c>
      <c r="I308" s="228"/>
      <c r="J308" s="228"/>
      <c r="K308" s="228" t="s">
        <v>2856</v>
      </c>
      <c r="L308" s="228"/>
      <c r="M308" s="228" t="s">
        <v>159</v>
      </c>
      <c r="N308" s="228" t="s">
        <v>758</v>
      </c>
      <c r="O308" s="314" t="s">
        <v>3983</v>
      </c>
      <c r="P308" s="315"/>
      <c r="Q308" s="228" t="s">
        <v>1643</v>
      </c>
      <c r="R308" s="228" t="s">
        <v>1653</v>
      </c>
      <c r="S308" s="228" t="s">
        <v>1654</v>
      </c>
      <c r="T308" s="228" t="s">
        <v>1655</v>
      </c>
      <c r="U308" s="316" t="s">
        <v>1656</v>
      </c>
      <c r="V308" s="228" t="s">
        <v>3193</v>
      </c>
      <c r="W308" s="228" t="s">
        <v>4317</v>
      </c>
      <c r="X308" s="317"/>
      <c r="Y308" s="318"/>
      <c r="Z308" s="318"/>
      <c r="AA308" s="319">
        <f>IF(OR(J308="Fail",ISBLANK(J308)),INDEX('Issue Code Table'!C:C,MATCH(N:N,'Issue Code Table'!A:A,0)),IF(M308="Critical",6,IF(M308="Significant",5,IF(M308="Moderate",3,2))))</f>
        <v>5</v>
      </c>
    </row>
    <row r="309" spans="1:27" ht="82.15" customHeight="1" x14ac:dyDescent="0.25">
      <c r="A309" s="312" t="s">
        <v>2216</v>
      </c>
      <c r="B309" s="228" t="s">
        <v>1531</v>
      </c>
      <c r="C309" s="228" t="s">
        <v>1619</v>
      </c>
      <c r="D309" s="228" t="s">
        <v>165</v>
      </c>
      <c r="E309" s="228" t="s">
        <v>3525</v>
      </c>
      <c r="F309" s="228" t="s">
        <v>1515</v>
      </c>
      <c r="G309" s="228" t="s">
        <v>3932</v>
      </c>
      <c r="H309" s="228" t="s">
        <v>2549</v>
      </c>
      <c r="I309" s="228"/>
      <c r="J309" s="228"/>
      <c r="K309" s="228" t="s">
        <v>2857</v>
      </c>
      <c r="L309" s="228"/>
      <c r="M309" s="228" t="s">
        <v>159</v>
      </c>
      <c r="N309" s="228" t="s">
        <v>758</v>
      </c>
      <c r="O309" s="314" t="s">
        <v>3983</v>
      </c>
      <c r="P309" s="315"/>
      <c r="Q309" s="228" t="s">
        <v>1643</v>
      </c>
      <c r="R309" s="228" t="s">
        <v>1657</v>
      </c>
      <c r="S309" s="228" t="s">
        <v>868</v>
      </c>
      <c r="T309" s="228" t="s">
        <v>869</v>
      </c>
      <c r="U309" s="316" t="s">
        <v>1424</v>
      </c>
      <c r="V309" s="228" t="s">
        <v>3194</v>
      </c>
      <c r="W309" s="228" t="s">
        <v>4318</v>
      </c>
      <c r="X309" s="317"/>
      <c r="Y309" s="318"/>
      <c r="Z309" s="318"/>
      <c r="AA309" s="319">
        <f>IF(OR(J309="Fail",ISBLANK(J309)),INDEX('Issue Code Table'!C:C,MATCH(N:N,'Issue Code Table'!A:A,0)),IF(M309="Critical",6,IF(M309="Significant",5,IF(M309="Moderate",3,2))))</f>
        <v>5</v>
      </c>
    </row>
    <row r="310" spans="1:27" ht="82.15" customHeight="1" x14ac:dyDescent="0.25">
      <c r="A310" s="312" t="s">
        <v>2217</v>
      </c>
      <c r="B310" s="228" t="s">
        <v>1525</v>
      </c>
      <c r="C310" s="228" t="s">
        <v>216</v>
      </c>
      <c r="D310" s="228" t="s">
        <v>165</v>
      </c>
      <c r="E310" s="228" t="s">
        <v>3526</v>
      </c>
      <c r="F310" s="228" t="s">
        <v>870</v>
      </c>
      <c r="G310" s="228" t="s">
        <v>3933</v>
      </c>
      <c r="H310" s="228" t="s">
        <v>2550</v>
      </c>
      <c r="I310" s="228"/>
      <c r="J310" s="228"/>
      <c r="K310" s="228" t="s">
        <v>2858</v>
      </c>
      <c r="L310" s="228"/>
      <c r="M310" s="228" t="s">
        <v>159</v>
      </c>
      <c r="N310" s="228" t="s">
        <v>187</v>
      </c>
      <c r="O310" s="314" t="s">
        <v>3988</v>
      </c>
      <c r="P310" s="315"/>
      <c r="Q310" s="228" t="s">
        <v>1678</v>
      </c>
      <c r="R310" s="228" t="s">
        <v>1679</v>
      </c>
      <c r="S310" s="228" t="s">
        <v>871</v>
      </c>
      <c r="T310" s="228" t="s">
        <v>872</v>
      </c>
      <c r="U310" s="316" t="s">
        <v>1425</v>
      </c>
      <c r="V310" s="228" t="s">
        <v>3195</v>
      </c>
      <c r="W310" s="228" t="s">
        <v>4319</v>
      </c>
      <c r="X310" s="317"/>
      <c r="Y310" s="318"/>
      <c r="Z310" s="318"/>
      <c r="AA310" s="319">
        <f>IF(OR(J310="Fail",ISBLANK(J310)),INDEX('Issue Code Table'!C:C,MATCH(N:N,'Issue Code Table'!A:A,0)),IF(M310="Critical",6,IF(M310="Significant",5,IF(M310="Moderate",3,2))))</f>
        <v>5</v>
      </c>
    </row>
    <row r="311" spans="1:27" ht="82.15" customHeight="1" x14ac:dyDescent="0.25">
      <c r="A311" s="312" t="s">
        <v>2218</v>
      </c>
      <c r="B311" s="228" t="s">
        <v>1525</v>
      </c>
      <c r="C311" s="228" t="s">
        <v>216</v>
      </c>
      <c r="D311" s="228" t="s">
        <v>165</v>
      </c>
      <c r="E311" s="228" t="s">
        <v>3527</v>
      </c>
      <c r="F311" s="228" t="s">
        <v>873</v>
      </c>
      <c r="G311" s="228" t="s">
        <v>3934</v>
      </c>
      <c r="H311" s="228" t="s">
        <v>2551</v>
      </c>
      <c r="I311" s="228"/>
      <c r="J311" s="228"/>
      <c r="K311" s="228" t="s">
        <v>2859</v>
      </c>
      <c r="L311" s="228"/>
      <c r="M311" s="228" t="s">
        <v>159</v>
      </c>
      <c r="N311" s="228" t="s">
        <v>187</v>
      </c>
      <c r="O311" s="314" t="s">
        <v>3568</v>
      </c>
      <c r="P311" s="315"/>
      <c r="Q311" s="228" t="s">
        <v>1680</v>
      </c>
      <c r="R311" s="228" t="s">
        <v>1681</v>
      </c>
      <c r="S311" s="228" t="s">
        <v>874</v>
      </c>
      <c r="T311" s="228" t="s">
        <v>875</v>
      </c>
      <c r="U311" s="316" t="s">
        <v>1426</v>
      </c>
      <c r="V311" s="228" t="s">
        <v>3196</v>
      </c>
      <c r="W311" s="228" t="s">
        <v>4320</v>
      </c>
      <c r="X311" s="317"/>
      <c r="Y311" s="318"/>
      <c r="Z311" s="318"/>
      <c r="AA311" s="319">
        <f>IF(OR(J311="Fail",ISBLANK(J311)),INDEX('Issue Code Table'!C:C,MATCH(N:N,'Issue Code Table'!A:A,0)),IF(M311="Critical",6,IF(M311="Significant",5,IF(M311="Moderate",3,2))))</f>
        <v>5</v>
      </c>
    </row>
    <row r="312" spans="1:27" ht="82.15" customHeight="1" x14ac:dyDescent="0.25">
      <c r="A312" s="312" t="s">
        <v>2219</v>
      </c>
      <c r="B312" s="228" t="s">
        <v>1525</v>
      </c>
      <c r="C312" s="228" t="s">
        <v>216</v>
      </c>
      <c r="D312" s="228" t="s">
        <v>165</v>
      </c>
      <c r="E312" s="228" t="s">
        <v>3528</v>
      </c>
      <c r="F312" s="228" t="s">
        <v>876</v>
      </c>
      <c r="G312" s="228" t="s">
        <v>3935</v>
      </c>
      <c r="H312" s="228" t="s">
        <v>2552</v>
      </c>
      <c r="I312" s="228"/>
      <c r="J312" s="228"/>
      <c r="K312" s="228" t="s">
        <v>2860</v>
      </c>
      <c r="L312" s="228"/>
      <c r="M312" s="228" t="s">
        <v>159</v>
      </c>
      <c r="N312" s="228" t="s">
        <v>187</v>
      </c>
      <c r="O312" s="314" t="s">
        <v>3568</v>
      </c>
      <c r="P312" s="315"/>
      <c r="Q312" s="228" t="s">
        <v>1685</v>
      </c>
      <c r="R312" s="228" t="s">
        <v>1686</v>
      </c>
      <c r="S312" s="228" t="s">
        <v>877</v>
      </c>
      <c r="T312" s="228" t="s">
        <v>878</v>
      </c>
      <c r="U312" s="316" t="s">
        <v>1427</v>
      </c>
      <c r="V312" s="228" t="s">
        <v>3197</v>
      </c>
      <c r="W312" s="228" t="s">
        <v>4321</v>
      </c>
      <c r="X312" s="317"/>
      <c r="Y312" s="318"/>
      <c r="Z312" s="318"/>
      <c r="AA312" s="319">
        <f>IF(OR(J312="Fail",ISBLANK(J312)),INDEX('Issue Code Table'!C:C,MATCH(N:N,'Issue Code Table'!A:A,0)),IF(M312="Critical",6,IF(M312="Significant",5,IF(M312="Moderate",3,2))))</f>
        <v>5</v>
      </c>
    </row>
    <row r="313" spans="1:27" ht="82.15" customHeight="1" x14ac:dyDescent="0.25">
      <c r="A313" s="312" t="s">
        <v>2220</v>
      </c>
      <c r="B313" s="228" t="s">
        <v>1687</v>
      </c>
      <c r="C313" s="228" t="s">
        <v>1688</v>
      </c>
      <c r="D313" s="228" t="s">
        <v>165</v>
      </c>
      <c r="E313" s="228" t="s">
        <v>3529</v>
      </c>
      <c r="F313" s="228" t="s">
        <v>879</v>
      </c>
      <c r="G313" s="228" t="s">
        <v>3936</v>
      </c>
      <c r="H313" s="228" t="s">
        <v>2553</v>
      </c>
      <c r="I313" s="228"/>
      <c r="J313" s="228"/>
      <c r="K313" s="228" t="s">
        <v>2861</v>
      </c>
      <c r="L313" s="228"/>
      <c r="M313" s="228" t="s">
        <v>159</v>
      </c>
      <c r="N313" s="228" t="s">
        <v>187</v>
      </c>
      <c r="O313" s="314" t="s">
        <v>3568</v>
      </c>
      <c r="P313" s="315"/>
      <c r="Q313" s="228" t="s">
        <v>1689</v>
      </c>
      <c r="R313" s="228" t="s">
        <v>1690</v>
      </c>
      <c r="S313" s="228" t="s">
        <v>880</v>
      </c>
      <c r="T313" s="228" t="s">
        <v>881</v>
      </c>
      <c r="U313" s="316" t="s">
        <v>1428</v>
      </c>
      <c r="V313" s="228" t="s">
        <v>3198</v>
      </c>
      <c r="W313" s="228" t="s">
        <v>4322</v>
      </c>
      <c r="X313" s="317"/>
      <c r="Y313" s="318"/>
      <c r="Z313" s="318"/>
      <c r="AA313" s="319">
        <f>IF(OR(J313="Fail",ISBLANK(J313)),INDEX('Issue Code Table'!C:C,MATCH(N:N,'Issue Code Table'!A:A,0)),IF(M313="Critical",6,IF(M313="Significant",5,IF(M313="Moderate",3,2))))</f>
        <v>5</v>
      </c>
    </row>
    <row r="314" spans="1:27" ht="82.15" customHeight="1" x14ac:dyDescent="0.25">
      <c r="A314" s="312" t="s">
        <v>2221</v>
      </c>
      <c r="B314" s="228" t="s">
        <v>1525</v>
      </c>
      <c r="C314" s="228" t="s">
        <v>216</v>
      </c>
      <c r="D314" s="228" t="s">
        <v>165</v>
      </c>
      <c r="E314" s="228" t="s">
        <v>3530</v>
      </c>
      <c r="F314" s="228" t="s">
        <v>882</v>
      </c>
      <c r="G314" s="228" t="s">
        <v>3937</v>
      </c>
      <c r="H314" s="228" t="s">
        <v>2554</v>
      </c>
      <c r="I314" s="228"/>
      <c r="J314" s="228"/>
      <c r="K314" s="228" t="s">
        <v>2862</v>
      </c>
      <c r="L314" s="228"/>
      <c r="M314" s="228" t="s">
        <v>159</v>
      </c>
      <c r="N314" s="228" t="s">
        <v>187</v>
      </c>
      <c r="O314" s="314" t="s">
        <v>3568</v>
      </c>
      <c r="P314" s="315"/>
      <c r="Q314" s="228" t="s">
        <v>1689</v>
      </c>
      <c r="R314" s="228" t="s">
        <v>1691</v>
      </c>
      <c r="S314" s="228" t="s">
        <v>883</v>
      </c>
      <c r="T314" s="228" t="s">
        <v>884</v>
      </c>
      <c r="U314" s="316" t="s">
        <v>1429</v>
      </c>
      <c r="V314" s="228" t="s">
        <v>3199</v>
      </c>
      <c r="W314" s="228" t="s">
        <v>4323</v>
      </c>
      <c r="X314" s="317"/>
      <c r="Y314" s="318"/>
      <c r="Z314" s="318"/>
      <c r="AA314" s="319">
        <f>IF(OR(J314="Fail",ISBLANK(J314)),INDEX('Issue Code Table'!C:C,MATCH(N:N,'Issue Code Table'!A:A,0)),IF(M314="Critical",6,IF(M314="Significant",5,IF(M314="Moderate",3,2))))</f>
        <v>5</v>
      </c>
    </row>
    <row r="315" spans="1:27" ht="82.15" customHeight="1" x14ac:dyDescent="0.25">
      <c r="A315" s="312" t="s">
        <v>2222</v>
      </c>
      <c r="B315" s="228" t="s">
        <v>3600</v>
      </c>
      <c r="C315" s="228" t="s">
        <v>3601</v>
      </c>
      <c r="D315" s="228" t="s">
        <v>165</v>
      </c>
      <c r="E315" s="228" t="s">
        <v>3531</v>
      </c>
      <c r="F315" s="228" t="s">
        <v>1692</v>
      </c>
      <c r="G315" s="228" t="s">
        <v>3938</v>
      </c>
      <c r="H315" s="228" t="s">
        <v>2555</v>
      </c>
      <c r="I315" s="228"/>
      <c r="J315" s="228"/>
      <c r="K315" s="228" t="s">
        <v>2863</v>
      </c>
      <c r="L315" s="228"/>
      <c r="M315" s="228" t="s">
        <v>159</v>
      </c>
      <c r="N315" s="228" t="s">
        <v>187</v>
      </c>
      <c r="O315" s="314" t="s">
        <v>3568</v>
      </c>
      <c r="P315" s="315"/>
      <c r="Q315" s="228" t="s">
        <v>1689</v>
      </c>
      <c r="R315" s="228" t="s">
        <v>1693</v>
      </c>
      <c r="S315" s="228" t="s">
        <v>1694</v>
      </c>
      <c r="T315" s="228" t="s">
        <v>1695</v>
      </c>
      <c r="U315" s="316" t="s">
        <v>1430</v>
      </c>
      <c r="V315" s="228" t="s">
        <v>3200</v>
      </c>
      <c r="W315" s="228" t="s">
        <v>4324</v>
      </c>
      <c r="X315" s="317"/>
      <c r="Y315" s="318"/>
      <c r="Z315" s="318"/>
      <c r="AA315" s="319">
        <f>IF(OR(J315="Fail",ISBLANK(J315)),INDEX('Issue Code Table'!C:C,MATCH(N:N,'Issue Code Table'!A:A,0)),IF(M315="Critical",6,IF(M315="Significant",5,IF(M315="Moderate",3,2))))</f>
        <v>5</v>
      </c>
    </row>
    <row r="316" spans="1:27" ht="82.15" customHeight="1" x14ac:dyDescent="0.25">
      <c r="A316" s="312" t="s">
        <v>2223</v>
      </c>
      <c r="B316" s="228" t="s">
        <v>3600</v>
      </c>
      <c r="C316" s="228" t="s">
        <v>3601</v>
      </c>
      <c r="D316" s="228" t="s">
        <v>165</v>
      </c>
      <c r="E316" s="228" t="s">
        <v>3532</v>
      </c>
      <c r="F316" s="228" t="s">
        <v>885</v>
      </c>
      <c r="G316" s="228" t="s">
        <v>3939</v>
      </c>
      <c r="H316" s="228" t="s">
        <v>2556</v>
      </c>
      <c r="I316" s="228"/>
      <c r="J316" s="228"/>
      <c r="K316" s="228" t="s">
        <v>2864</v>
      </c>
      <c r="L316" s="228"/>
      <c r="M316" s="228" t="s">
        <v>159</v>
      </c>
      <c r="N316" s="228" t="s">
        <v>187</v>
      </c>
      <c r="O316" s="314" t="s">
        <v>3568</v>
      </c>
      <c r="P316" s="315"/>
      <c r="Q316" s="228" t="s">
        <v>1689</v>
      </c>
      <c r="R316" s="228" t="s">
        <v>1696</v>
      </c>
      <c r="S316" s="228" t="s">
        <v>886</v>
      </c>
      <c r="T316" s="228" t="s">
        <v>887</v>
      </c>
      <c r="U316" s="316" t="s">
        <v>1431</v>
      </c>
      <c r="V316" s="228" t="s">
        <v>3201</v>
      </c>
      <c r="W316" s="228" t="s">
        <v>4325</v>
      </c>
      <c r="X316" s="317"/>
      <c r="Y316" s="318"/>
      <c r="Z316" s="318"/>
      <c r="AA316" s="319">
        <f>IF(OR(J316="Fail",ISBLANK(J316)),INDEX('Issue Code Table'!C:C,MATCH(N:N,'Issue Code Table'!A:A,0)),IF(M316="Critical",6,IF(M316="Significant",5,IF(M316="Moderate",3,2))))</f>
        <v>5</v>
      </c>
    </row>
    <row r="317" spans="1:27" ht="82.15" customHeight="1" x14ac:dyDescent="0.25">
      <c r="A317" s="312" t="s">
        <v>2224</v>
      </c>
      <c r="B317" s="228" t="s">
        <v>3600</v>
      </c>
      <c r="C317" s="228" t="s">
        <v>3601</v>
      </c>
      <c r="D317" s="228" t="s">
        <v>165</v>
      </c>
      <c r="E317" s="228" t="s">
        <v>3533</v>
      </c>
      <c r="F317" s="228" t="s">
        <v>888</v>
      </c>
      <c r="G317" s="228" t="s">
        <v>3940</v>
      </c>
      <c r="H317" s="228" t="s">
        <v>2557</v>
      </c>
      <c r="I317" s="228"/>
      <c r="J317" s="228"/>
      <c r="K317" s="228" t="s">
        <v>2865</v>
      </c>
      <c r="L317" s="228"/>
      <c r="M317" s="228" t="s">
        <v>159</v>
      </c>
      <c r="N317" s="228" t="s">
        <v>187</v>
      </c>
      <c r="O317" s="314" t="s">
        <v>3568</v>
      </c>
      <c r="P317" s="315"/>
      <c r="Q317" s="228" t="s">
        <v>1689</v>
      </c>
      <c r="R317" s="228" t="s">
        <v>1697</v>
      </c>
      <c r="S317" s="228" t="s">
        <v>889</v>
      </c>
      <c r="T317" s="228" t="s">
        <v>215</v>
      </c>
      <c r="U317" s="316" t="s">
        <v>1432</v>
      </c>
      <c r="V317" s="228" t="s">
        <v>3202</v>
      </c>
      <c r="W317" s="228" t="s">
        <v>4326</v>
      </c>
      <c r="X317" s="317"/>
      <c r="Y317" s="318"/>
      <c r="Z317" s="318"/>
      <c r="AA317" s="319">
        <f>IF(OR(J317="Fail",ISBLANK(J317)),INDEX('Issue Code Table'!C:C,MATCH(N:N,'Issue Code Table'!A:A,0)),IF(M317="Critical",6,IF(M317="Significant",5,IF(M317="Moderate",3,2))))</f>
        <v>5</v>
      </c>
    </row>
    <row r="318" spans="1:27" ht="82.15" customHeight="1" x14ac:dyDescent="0.25">
      <c r="A318" s="312" t="s">
        <v>2225</v>
      </c>
      <c r="B318" s="228" t="s">
        <v>1525</v>
      </c>
      <c r="C318" s="228" t="s">
        <v>216</v>
      </c>
      <c r="D318" s="228" t="s">
        <v>165</v>
      </c>
      <c r="E318" s="228" t="s">
        <v>3534</v>
      </c>
      <c r="F318" s="228" t="s">
        <v>890</v>
      </c>
      <c r="G318" s="228" t="s">
        <v>3941</v>
      </c>
      <c r="H318" s="228" t="s">
        <v>2558</v>
      </c>
      <c r="I318" s="228"/>
      <c r="J318" s="228"/>
      <c r="K318" s="228" t="s">
        <v>2866</v>
      </c>
      <c r="L318" s="228"/>
      <c r="M318" s="228" t="s">
        <v>159</v>
      </c>
      <c r="N318" s="228" t="s">
        <v>187</v>
      </c>
      <c r="O318" s="314" t="s">
        <v>3568</v>
      </c>
      <c r="P318" s="315"/>
      <c r="Q318" s="228" t="s">
        <v>1682</v>
      </c>
      <c r="R318" s="228" t="s">
        <v>1683</v>
      </c>
      <c r="S318" s="228" t="s">
        <v>891</v>
      </c>
      <c r="T318" s="228" t="s">
        <v>215</v>
      </c>
      <c r="U318" s="316" t="s">
        <v>1433</v>
      </c>
      <c r="V318" s="228" t="s">
        <v>3203</v>
      </c>
      <c r="W318" s="228" t="s">
        <v>4327</v>
      </c>
      <c r="X318" s="317"/>
      <c r="Y318" s="318"/>
      <c r="Z318" s="318"/>
      <c r="AA318" s="319">
        <f>IF(OR(J318="Fail",ISBLANK(J318)),INDEX('Issue Code Table'!C:C,MATCH(N:N,'Issue Code Table'!A:A,0)),IF(M318="Critical",6,IF(M318="Significant",5,IF(M318="Moderate",3,2))))</f>
        <v>5</v>
      </c>
    </row>
    <row r="319" spans="1:27" ht="82.15" customHeight="1" x14ac:dyDescent="0.25">
      <c r="A319" s="312" t="s">
        <v>2226</v>
      </c>
      <c r="B319" s="228" t="s">
        <v>1525</v>
      </c>
      <c r="C319" s="228" t="s">
        <v>216</v>
      </c>
      <c r="D319" s="228" t="s">
        <v>165</v>
      </c>
      <c r="E319" s="228" t="s">
        <v>3535</v>
      </c>
      <c r="F319" s="228" t="s">
        <v>892</v>
      </c>
      <c r="G319" s="228" t="s">
        <v>3942</v>
      </c>
      <c r="H319" s="228" t="s">
        <v>2559</v>
      </c>
      <c r="I319" s="228"/>
      <c r="J319" s="228"/>
      <c r="K319" s="228" t="s">
        <v>2867</v>
      </c>
      <c r="L319" s="228"/>
      <c r="M319" s="228" t="s">
        <v>159</v>
      </c>
      <c r="N319" s="228" t="s">
        <v>187</v>
      </c>
      <c r="O319" s="314" t="s">
        <v>3568</v>
      </c>
      <c r="P319" s="315"/>
      <c r="Q319" s="228" t="s">
        <v>1682</v>
      </c>
      <c r="R319" s="228" t="s">
        <v>1684</v>
      </c>
      <c r="S319" s="228" t="s">
        <v>893</v>
      </c>
      <c r="T319" s="228" t="s">
        <v>215</v>
      </c>
      <c r="U319" s="316" t="s">
        <v>1434</v>
      </c>
      <c r="V319" s="228" t="s">
        <v>3204</v>
      </c>
      <c r="W319" s="228" t="s">
        <v>4328</v>
      </c>
      <c r="X319" s="317"/>
      <c r="Y319" s="318"/>
      <c r="Z319" s="318"/>
      <c r="AA319" s="319">
        <f>IF(OR(J319="Fail",ISBLANK(J319)),INDEX('Issue Code Table'!C:C,MATCH(N:N,'Issue Code Table'!A:A,0)),IF(M319="Critical",6,IF(M319="Significant",5,IF(M319="Moderate",3,2))))</f>
        <v>5</v>
      </c>
    </row>
    <row r="320" spans="1:27" ht="82.15" customHeight="1" x14ac:dyDescent="0.25">
      <c r="A320" s="312" t="s">
        <v>2227</v>
      </c>
      <c r="B320" s="228" t="s">
        <v>1698</v>
      </c>
      <c r="C320" s="228" t="s">
        <v>1699</v>
      </c>
      <c r="D320" s="228" t="s">
        <v>165</v>
      </c>
      <c r="E320" s="228" t="s">
        <v>3536</v>
      </c>
      <c r="F320" s="228" t="s">
        <v>894</v>
      </c>
      <c r="G320" s="228" t="s">
        <v>3943</v>
      </c>
      <c r="H320" s="228" t="s">
        <v>2560</v>
      </c>
      <c r="I320" s="228"/>
      <c r="J320" s="228"/>
      <c r="K320" s="228" t="s">
        <v>2868</v>
      </c>
      <c r="L320" s="228"/>
      <c r="M320" s="228" t="s">
        <v>159</v>
      </c>
      <c r="N320" s="228" t="s">
        <v>760</v>
      </c>
      <c r="O320" s="314" t="s">
        <v>3986</v>
      </c>
      <c r="P320" s="315"/>
      <c r="Q320" s="228" t="s">
        <v>1105</v>
      </c>
      <c r="R320" s="228" t="s">
        <v>1700</v>
      </c>
      <c r="S320" s="228" t="s">
        <v>895</v>
      </c>
      <c r="T320" s="228" t="s">
        <v>896</v>
      </c>
      <c r="U320" s="316" t="s">
        <v>1435</v>
      </c>
      <c r="V320" s="228" t="s">
        <v>3205</v>
      </c>
      <c r="W320" s="228" t="s">
        <v>4329</v>
      </c>
      <c r="X320" s="317"/>
      <c r="Y320" s="318"/>
      <c r="Z320" s="318"/>
      <c r="AA320" s="319">
        <f>IF(OR(J320="Fail",ISBLANK(J320)),INDEX('Issue Code Table'!C:C,MATCH(N:N,'Issue Code Table'!A:A,0)),IF(M320="Critical",6,IF(M320="Significant",5,IF(M320="Moderate",3,2))))</f>
        <v>5</v>
      </c>
    </row>
    <row r="321" spans="1:27" ht="82.15" customHeight="1" x14ac:dyDescent="0.25">
      <c r="A321" s="312" t="s">
        <v>2228</v>
      </c>
      <c r="B321" s="228" t="s">
        <v>1698</v>
      </c>
      <c r="C321" s="228" t="s">
        <v>1699</v>
      </c>
      <c r="D321" s="228" t="s">
        <v>165</v>
      </c>
      <c r="E321" s="228" t="s">
        <v>3537</v>
      </c>
      <c r="F321" s="228" t="s">
        <v>1701</v>
      </c>
      <c r="G321" s="228" t="s">
        <v>3944</v>
      </c>
      <c r="H321" s="228" t="s">
        <v>2561</v>
      </c>
      <c r="I321" s="228"/>
      <c r="J321" s="228"/>
      <c r="K321" s="228" t="s">
        <v>2869</v>
      </c>
      <c r="L321" s="228"/>
      <c r="M321" s="228" t="s">
        <v>159</v>
      </c>
      <c r="N321" s="228" t="s">
        <v>760</v>
      </c>
      <c r="O321" s="314" t="s">
        <v>3986</v>
      </c>
      <c r="P321" s="315"/>
      <c r="Q321" s="228" t="s">
        <v>1105</v>
      </c>
      <c r="R321" s="228" t="s">
        <v>1702</v>
      </c>
      <c r="S321" s="228" t="s">
        <v>1703</v>
      </c>
      <c r="T321" s="228" t="s">
        <v>215</v>
      </c>
      <c r="U321" s="316" t="s">
        <v>1704</v>
      </c>
      <c r="V321" s="228" t="s">
        <v>3206</v>
      </c>
      <c r="W321" s="228" t="s">
        <v>4330</v>
      </c>
      <c r="X321" s="317"/>
      <c r="Y321" s="318"/>
      <c r="Z321" s="318"/>
      <c r="AA321" s="319">
        <f>IF(OR(J321="Fail",ISBLANK(J321)),INDEX('Issue Code Table'!C:C,MATCH(N:N,'Issue Code Table'!A:A,0)),IF(M321="Critical",6,IF(M321="Significant",5,IF(M321="Moderate",3,2))))</f>
        <v>5</v>
      </c>
    </row>
    <row r="322" spans="1:27" ht="82.15" customHeight="1" x14ac:dyDescent="0.25">
      <c r="A322" s="312" t="s">
        <v>2229</v>
      </c>
      <c r="B322" s="228" t="s">
        <v>1525</v>
      </c>
      <c r="C322" s="228" t="s">
        <v>216</v>
      </c>
      <c r="D322" s="228" t="s">
        <v>165</v>
      </c>
      <c r="E322" s="228" t="s">
        <v>3538</v>
      </c>
      <c r="F322" s="228" t="s">
        <v>897</v>
      </c>
      <c r="G322" s="228" t="s">
        <v>3945</v>
      </c>
      <c r="H322" s="228" t="s">
        <v>2562</v>
      </c>
      <c r="I322" s="228"/>
      <c r="J322" s="228"/>
      <c r="K322" s="228" t="s">
        <v>2870</v>
      </c>
      <c r="L322" s="228"/>
      <c r="M322" s="228" t="s">
        <v>159</v>
      </c>
      <c r="N322" s="228" t="s">
        <v>187</v>
      </c>
      <c r="O322" s="314" t="s">
        <v>3988</v>
      </c>
      <c r="P322" s="315"/>
      <c r="Q322" s="228" t="s">
        <v>1705</v>
      </c>
      <c r="R322" s="228" t="s">
        <v>1706</v>
      </c>
      <c r="S322" s="228" t="s">
        <v>898</v>
      </c>
      <c r="T322" s="228" t="s">
        <v>215</v>
      </c>
      <c r="U322" s="316" t="s">
        <v>1436</v>
      </c>
      <c r="V322" s="228" t="s">
        <v>3207</v>
      </c>
      <c r="W322" s="228" t="s">
        <v>4331</v>
      </c>
      <c r="X322" s="317"/>
      <c r="Y322" s="318"/>
      <c r="Z322" s="318"/>
      <c r="AA322" s="319">
        <f>IF(OR(J322="Fail",ISBLANK(J322)),INDEX('Issue Code Table'!C:C,MATCH(N:N,'Issue Code Table'!A:A,0)),IF(M322="Critical",6,IF(M322="Significant",5,IF(M322="Moderate",3,2))))</f>
        <v>5</v>
      </c>
    </row>
    <row r="323" spans="1:27" ht="82.15" customHeight="1" x14ac:dyDescent="0.25">
      <c r="A323" s="312" t="s">
        <v>2230</v>
      </c>
      <c r="B323" s="228" t="s">
        <v>1600</v>
      </c>
      <c r="C323" s="228" t="s">
        <v>1601</v>
      </c>
      <c r="D323" s="228" t="s">
        <v>165</v>
      </c>
      <c r="E323" s="228" t="s">
        <v>3539</v>
      </c>
      <c r="F323" s="228" t="s">
        <v>899</v>
      </c>
      <c r="G323" s="228" t="s">
        <v>3946</v>
      </c>
      <c r="H323" s="228" t="s">
        <v>2563</v>
      </c>
      <c r="I323" s="228"/>
      <c r="J323" s="228"/>
      <c r="K323" s="228" t="s">
        <v>2871</v>
      </c>
      <c r="L323" s="228"/>
      <c r="M323" s="228" t="s">
        <v>159</v>
      </c>
      <c r="N323" s="228" t="s">
        <v>187</v>
      </c>
      <c r="O323" s="314" t="s">
        <v>3568</v>
      </c>
      <c r="P323" s="315"/>
      <c r="Q323" s="228" t="s">
        <v>1709</v>
      </c>
      <c r="R323" s="228" t="s">
        <v>1710</v>
      </c>
      <c r="S323" s="228" t="s">
        <v>900</v>
      </c>
      <c r="T323" s="228" t="s">
        <v>1437</v>
      </c>
      <c r="U323" s="316" t="s">
        <v>1438</v>
      </c>
      <c r="V323" s="228" t="s">
        <v>3208</v>
      </c>
      <c r="W323" s="228" t="s">
        <v>4332</v>
      </c>
      <c r="X323" s="317"/>
      <c r="Y323" s="318"/>
      <c r="Z323" s="318"/>
      <c r="AA323" s="319">
        <f>IF(OR(J323="Fail",ISBLANK(J323)),INDEX('Issue Code Table'!C:C,MATCH(N:N,'Issue Code Table'!A:A,0)),IF(M323="Critical",6,IF(M323="Significant",5,IF(M323="Moderate",3,2))))</f>
        <v>5</v>
      </c>
    </row>
    <row r="324" spans="1:27" ht="82.15" customHeight="1" x14ac:dyDescent="0.25">
      <c r="A324" s="312" t="s">
        <v>2231</v>
      </c>
      <c r="B324" s="228" t="s">
        <v>1564</v>
      </c>
      <c r="C324" s="228" t="s">
        <v>1565</v>
      </c>
      <c r="D324" s="228" t="s">
        <v>165</v>
      </c>
      <c r="E324" s="228" t="s">
        <v>3540</v>
      </c>
      <c r="F324" s="228" t="s">
        <v>1516</v>
      </c>
      <c r="G324" s="228" t="s">
        <v>3947</v>
      </c>
      <c r="H324" s="228" t="s">
        <v>2564</v>
      </c>
      <c r="I324" s="228"/>
      <c r="J324" s="228"/>
      <c r="K324" s="228" t="s">
        <v>2872</v>
      </c>
      <c r="L324" s="228"/>
      <c r="M324" s="228" t="s">
        <v>159</v>
      </c>
      <c r="N324" s="228" t="s">
        <v>187</v>
      </c>
      <c r="O324" s="314" t="s">
        <v>3568</v>
      </c>
      <c r="P324" s="315"/>
      <c r="Q324" s="228" t="s">
        <v>1106</v>
      </c>
      <c r="R324" s="228" t="s">
        <v>1104</v>
      </c>
      <c r="S324" s="228" t="s">
        <v>901</v>
      </c>
      <c r="T324" s="228" t="s">
        <v>902</v>
      </c>
      <c r="U324" s="316" t="s">
        <v>1439</v>
      </c>
      <c r="V324" s="228" t="s">
        <v>3209</v>
      </c>
      <c r="W324" s="228" t="s">
        <v>4333</v>
      </c>
      <c r="X324" s="317"/>
      <c r="Y324" s="318"/>
      <c r="Z324" s="318"/>
      <c r="AA324" s="319">
        <f>IF(OR(J324="Fail",ISBLANK(J324)),INDEX('Issue Code Table'!C:C,MATCH(N:N,'Issue Code Table'!A:A,0)),IF(M324="Critical",6,IF(M324="Significant",5,IF(M324="Moderate",3,2))))</f>
        <v>5</v>
      </c>
    </row>
    <row r="325" spans="1:27" ht="82.15" customHeight="1" x14ac:dyDescent="0.25">
      <c r="A325" s="312" t="s">
        <v>2232</v>
      </c>
      <c r="B325" s="228" t="s">
        <v>1558</v>
      </c>
      <c r="C325" s="228" t="s">
        <v>1559</v>
      </c>
      <c r="D325" s="228" t="s">
        <v>165</v>
      </c>
      <c r="E325" s="228" t="s">
        <v>3541</v>
      </c>
      <c r="F325" s="228" t="s">
        <v>903</v>
      </c>
      <c r="G325" s="228" t="s">
        <v>3948</v>
      </c>
      <c r="H325" s="228" t="s">
        <v>2565</v>
      </c>
      <c r="I325" s="228"/>
      <c r="J325" s="228"/>
      <c r="K325" s="228" t="s">
        <v>2873</v>
      </c>
      <c r="L325" s="228"/>
      <c r="M325" s="228" t="s">
        <v>159</v>
      </c>
      <c r="N325" s="228" t="s">
        <v>211</v>
      </c>
      <c r="O325" s="314" t="s">
        <v>3573</v>
      </c>
      <c r="P325" s="315"/>
      <c r="Q325" s="228" t="s">
        <v>1109</v>
      </c>
      <c r="R325" s="228" t="s">
        <v>1107</v>
      </c>
      <c r="S325" s="228" t="s">
        <v>904</v>
      </c>
      <c r="T325" s="228" t="s">
        <v>215</v>
      </c>
      <c r="U325" s="316" t="s">
        <v>1440</v>
      </c>
      <c r="V325" s="228" t="s">
        <v>3210</v>
      </c>
      <c r="W325" s="228" t="s">
        <v>4334</v>
      </c>
      <c r="X325" s="317"/>
      <c r="Y325" s="318"/>
      <c r="Z325" s="318"/>
      <c r="AA325" s="319">
        <f>IF(OR(J325="Fail",ISBLANK(J325)),INDEX('Issue Code Table'!C:C,MATCH(N:N,'Issue Code Table'!A:A,0)),IF(M325="Critical",6,IF(M325="Significant",5,IF(M325="Moderate",3,2))))</f>
        <v>5</v>
      </c>
    </row>
    <row r="326" spans="1:27" ht="82.15" customHeight="1" x14ac:dyDescent="0.25">
      <c r="A326" s="312" t="s">
        <v>2233</v>
      </c>
      <c r="B326" s="228" t="s">
        <v>1714</v>
      </c>
      <c r="C326" s="228" t="s">
        <v>1715</v>
      </c>
      <c r="D326" s="228" t="s">
        <v>165</v>
      </c>
      <c r="E326" s="228" t="s">
        <v>3542</v>
      </c>
      <c r="F326" s="228" t="s">
        <v>905</v>
      </c>
      <c r="G326" s="228" t="s">
        <v>3949</v>
      </c>
      <c r="H326" s="228" t="s">
        <v>2566</v>
      </c>
      <c r="I326" s="228"/>
      <c r="J326" s="228"/>
      <c r="K326" s="228" t="s">
        <v>2874</v>
      </c>
      <c r="L326" s="228"/>
      <c r="M326" s="228" t="s">
        <v>159</v>
      </c>
      <c r="N326" s="228" t="s">
        <v>211</v>
      </c>
      <c r="O326" s="314" t="s">
        <v>3573</v>
      </c>
      <c r="P326" s="315"/>
      <c r="Q326" s="228" t="s">
        <v>1109</v>
      </c>
      <c r="R326" s="228" t="s">
        <v>1108</v>
      </c>
      <c r="S326" s="228" t="s">
        <v>906</v>
      </c>
      <c r="T326" s="228" t="s">
        <v>215</v>
      </c>
      <c r="U326" s="316" t="s">
        <v>1441</v>
      </c>
      <c r="V326" s="228" t="s">
        <v>3211</v>
      </c>
      <c r="W326" s="228" t="s">
        <v>4335</v>
      </c>
      <c r="X326" s="317"/>
      <c r="Y326" s="318"/>
      <c r="Z326" s="318"/>
      <c r="AA326" s="319">
        <f>IF(OR(J326="Fail",ISBLANK(J326)),INDEX('Issue Code Table'!C:C,MATCH(N:N,'Issue Code Table'!A:A,0)),IF(M326="Critical",6,IF(M326="Significant",5,IF(M326="Moderate",3,2))))</f>
        <v>5</v>
      </c>
    </row>
    <row r="327" spans="1:27" ht="82.15" customHeight="1" x14ac:dyDescent="0.25">
      <c r="A327" s="312" t="s">
        <v>2234</v>
      </c>
      <c r="B327" s="228" t="s">
        <v>1525</v>
      </c>
      <c r="C327" s="228" t="s">
        <v>216</v>
      </c>
      <c r="D327" s="228" t="s">
        <v>165</v>
      </c>
      <c r="E327" s="228" t="s">
        <v>3543</v>
      </c>
      <c r="F327" s="228" t="s">
        <v>1719</v>
      </c>
      <c r="G327" s="228" t="s">
        <v>3950</v>
      </c>
      <c r="H327" s="228" t="s">
        <v>2567</v>
      </c>
      <c r="I327" s="228"/>
      <c r="J327" s="228"/>
      <c r="K327" s="228" t="s">
        <v>2875</v>
      </c>
      <c r="L327" s="228"/>
      <c r="M327" s="228" t="s">
        <v>159</v>
      </c>
      <c r="N327" s="228" t="s">
        <v>187</v>
      </c>
      <c r="O327" s="314" t="s">
        <v>3988</v>
      </c>
      <c r="P327" s="315"/>
      <c r="Q327" s="228" t="s">
        <v>1717</v>
      </c>
      <c r="R327" s="228" t="s">
        <v>1720</v>
      </c>
      <c r="S327" s="228" t="s">
        <v>1721</v>
      </c>
      <c r="T327" s="228" t="s">
        <v>215</v>
      </c>
      <c r="U327" s="316" t="s">
        <v>1722</v>
      </c>
      <c r="V327" s="228" t="s">
        <v>3212</v>
      </c>
      <c r="W327" s="228" t="s">
        <v>4336</v>
      </c>
      <c r="X327" s="317"/>
      <c r="Y327" s="318"/>
      <c r="Z327" s="318"/>
      <c r="AA327" s="319">
        <f>IF(OR(J327="Fail",ISBLANK(J327)),INDEX('Issue Code Table'!C:C,MATCH(N:N,'Issue Code Table'!A:A,0)),IF(M327="Critical",6,IF(M327="Significant",5,IF(M327="Moderate",3,2))))</f>
        <v>5</v>
      </c>
    </row>
    <row r="328" spans="1:27" ht="82.15" customHeight="1" x14ac:dyDescent="0.25">
      <c r="A328" s="312" t="s">
        <v>2235</v>
      </c>
      <c r="B328" s="228" t="s">
        <v>388</v>
      </c>
      <c r="C328" s="228" t="s">
        <v>1716</v>
      </c>
      <c r="D328" s="228" t="s">
        <v>165</v>
      </c>
      <c r="E328" s="228" t="s">
        <v>3544</v>
      </c>
      <c r="F328" s="228" t="s">
        <v>907</v>
      </c>
      <c r="G328" s="228" t="s">
        <v>3951</v>
      </c>
      <c r="H328" s="228" t="s">
        <v>2568</v>
      </c>
      <c r="I328" s="228"/>
      <c r="J328" s="228"/>
      <c r="K328" s="228" t="s">
        <v>2876</v>
      </c>
      <c r="L328" s="228"/>
      <c r="M328" s="228" t="s">
        <v>159</v>
      </c>
      <c r="N328" s="228" t="s">
        <v>187</v>
      </c>
      <c r="O328" s="314" t="s">
        <v>3568</v>
      </c>
      <c r="P328" s="315"/>
      <c r="Q328" s="228" t="s">
        <v>1717</v>
      </c>
      <c r="R328" s="228" t="s">
        <v>1718</v>
      </c>
      <c r="S328" s="228" t="s">
        <v>908</v>
      </c>
      <c r="T328" s="228" t="s">
        <v>909</v>
      </c>
      <c r="U328" s="316" t="s">
        <v>1442</v>
      </c>
      <c r="V328" s="228" t="s">
        <v>3213</v>
      </c>
      <c r="W328" s="228" t="s">
        <v>4337</v>
      </c>
      <c r="X328" s="317"/>
      <c r="Y328" s="318"/>
      <c r="Z328" s="318"/>
      <c r="AA328" s="319">
        <f>IF(OR(J328="Fail",ISBLANK(J328)),INDEX('Issue Code Table'!C:C,MATCH(N:N,'Issue Code Table'!A:A,0)),IF(M328="Critical",6,IF(M328="Significant",5,IF(M328="Moderate",3,2))))</f>
        <v>5</v>
      </c>
    </row>
    <row r="329" spans="1:27" ht="82.15" customHeight="1" x14ac:dyDescent="0.25">
      <c r="A329" s="312" t="s">
        <v>2236</v>
      </c>
      <c r="B329" s="228" t="s">
        <v>1525</v>
      </c>
      <c r="C329" s="228" t="s">
        <v>216</v>
      </c>
      <c r="D329" s="228" t="s">
        <v>165</v>
      </c>
      <c r="E329" s="228" t="s">
        <v>3545</v>
      </c>
      <c r="F329" s="228" t="s">
        <v>910</v>
      </c>
      <c r="G329" s="228" t="s">
        <v>3952</v>
      </c>
      <c r="H329" s="228" t="s">
        <v>2569</v>
      </c>
      <c r="I329" s="228"/>
      <c r="J329" s="228"/>
      <c r="K329" s="228" t="s">
        <v>2877</v>
      </c>
      <c r="L329" s="228"/>
      <c r="M329" s="228" t="s">
        <v>159</v>
      </c>
      <c r="N329" s="228" t="s">
        <v>187</v>
      </c>
      <c r="O329" s="314" t="s">
        <v>3568</v>
      </c>
      <c r="P329" s="315"/>
      <c r="Q329" s="228" t="s">
        <v>1723</v>
      </c>
      <c r="R329" s="228" t="s">
        <v>1724</v>
      </c>
      <c r="S329" s="228" t="s">
        <v>911</v>
      </c>
      <c r="T329" s="228" t="s">
        <v>215</v>
      </c>
      <c r="U329" s="316" t="s">
        <v>1443</v>
      </c>
      <c r="V329" s="228" t="s">
        <v>3214</v>
      </c>
      <c r="W329" s="228" t="s">
        <v>4338</v>
      </c>
      <c r="X329" s="317"/>
      <c r="Y329" s="318"/>
      <c r="Z329" s="318"/>
      <c r="AA329" s="319">
        <f>IF(OR(J329="Fail",ISBLANK(J329)),INDEX('Issue Code Table'!C:C,MATCH(N:N,'Issue Code Table'!A:A,0)),IF(M329="Critical",6,IF(M329="Significant",5,IF(M329="Moderate",3,2))))</f>
        <v>5</v>
      </c>
    </row>
    <row r="330" spans="1:27" ht="82.15" customHeight="1" x14ac:dyDescent="0.25">
      <c r="A330" s="312" t="s">
        <v>2237</v>
      </c>
      <c r="B330" s="228" t="s">
        <v>1525</v>
      </c>
      <c r="C330" s="228" t="s">
        <v>216</v>
      </c>
      <c r="D330" s="228" t="s">
        <v>165</v>
      </c>
      <c r="E330" s="228" t="s">
        <v>3546</v>
      </c>
      <c r="F330" s="228" t="s">
        <v>912</v>
      </c>
      <c r="G330" s="228" t="s">
        <v>3953</v>
      </c>
      <c r="H330" s="228" t="s">
        <v>2570</v>
      </c>
      <c r="I330" s="228"/>
      <c r="J330" s="228"/>
      <c r="K330" s="228" t="s">
        <v>2878</v>
      </c>
      <c r="L330" s="228"/>
      <c r="M330" s="228" t="s">
        <v>159</v>
      </c>
      <c r="N330" s="228" t="s">
        <v>187</v>
      </c>
      <c r="O330" s="314" t="s">
        <v>3568</v>
      </c>
      <c r="P330" s="315"/>
      <c r="Q330" s="228" t="s">
        <v>1723</v>
      </c>
      <c r="R330" s="228" t="s">
        <v>1725</v>
      </c>
      <c r="S330" s="228" t="s">
        <v>913</v>
      </c>
      <c r="T330" s="228" t="s">
        <v>215</v>
      </c>
      <c r="U330" s="316" t="s">
        <v>1444</v>
      </c>
      <c r="V330" s="228" t="s">
        <v>3215</v>
      </c>
      <c r="W330" s="228" t="s">
        <v>4339</v>
      </c>
      <c r="X330" s="317"/>
      <c r="Y330" s="318"/>
      <c r="Z330" s="318"/>
      <c r="AA330" s="319">
        <f>IF(OR(J330="Fail",ISBLANK(J330)),INDEX('Issue Code Table'!C:C,MATCH(N:N,'Issue Code Table'!A:A,0)),IF(M330="Critical",6,IF(M330="Significant",5,IF(M330="Moderate",3,2))))</f>
        <v>5</v>
      </c>
    </row>
    <row r="331" spans="1:27" ht="82.15" customHeight="1" x14ac:dyDescent="0.25">
      <c r="A331" s="312" t="s">
        <v>2238</v>
      </c>
      <c r="B331" s="228" t="s">
        <v>1525</v>
      </c>
      <c r="C331" s="228" t="s">
        <v>216</v>
      </c>
      <c r="D331" s="228" t="s">
        <v>165</v>
      </c>
      <c r="E331" s="228" t="s">
        <v>3547</v>
      </c>
      <c r="F331" s="228" t="s">
        <v>914</v>
      </c>
      <c r="G331" s="228" t="s">
        <v>3954</v>
      </c>
      <c r="H331" s="228" t="s">
        <v>2571</v>
      </c>
      <c r="I331" s="228"/>
      <c r="J331" s="228"/>
      <c r="K331" s="228" t="s">
        <v>2879</v>
      </c>
      <c r="L331" s="228"/>
      <c r="M331" s="228" t="s">
        <v>159</v>
      </c>
      <c r="N331" s="228" t="s">
        <v>187</v>
      </c>
      <c r="O331" s="314" t="s">
        <v>3568</v>
      </c>
      <c r="P331" s="315"/>
      <c r="Q331" s="228" t="s">
        <v>1723</v>
      </c>
      <c r="R331" s="228" t="s">
        <v>1726</v>
      </c>
      <c r="S331" s="228" t="s">
        <v>915</v>
      </c>
      <c r="T331" s="228" t="s">
        <v>916</v>
      </c>
      <c r="U331" s="316" t="s">
        <v>1445</v>
      </c>
      <c r="V331" s="228" t="s">
        <v>3216</v>
      </c>
      <c r="W331" s="228" t="s">
        <v>4340</v>
      </c>
      <c r="X331" s="317"/>
      <c r="Y331" s="318"/>
      <c r="Z331" s="318"/>
      <c r="AA331" s="319">
        <f>IF(OR(J331="Fail",ISBLANK(J331)),INDEX('Issue Code Table'!C:C,MATCH(N:N,'Issue Code Table'!A:A,0)),IF(M331="Critical",6,IF(M331="Significant",5,IF(M331="Moderate",3,2))))</f>
        <v>5</v>
      </c>
    </row>
    <row r="332" spans="1:27" ht="82.15" customHeight="1" x14ac:dyDescent="0.25">
      <c r="A332" s="312" t="s">
        <v>2239</v>
      </c>
      <c r="B332" s="228" t="s">
        <v>1525</v>
      </c>
      <c r="C332" s="228" t="s">
        <v>216</v>
      </c>
      <c r="D332" s="228" t="s">
        <v>165</v>
      </c>
      <c r="E332" s="228" t="s">
        <v>3545</v>
      </c>
      <c r="F332" s="228" t="s">
        <v>917</v>
      </c>
      <c r="G332" s="228" t="s">
        <v>3955</v>
      </c>
      <c r="H332" s="228" t="s">
        <v>2569</v>
      </c>
      <c r="I332" s="228"/>
      <c r="J332" s="228"/>
      <c r="K332" s="228" t="s">
        <v>2877</v>
      </c>
      <c r="L332" s="228"/>
      <c r="M332" s="228" t="s">
        <v>159</v>
      </c>
      <c r="N332" s="228" t="s">
        <v>187</v>
      </c>
      <c r="O332" s="314" t="s">
        <v>3568</v>
      </c>
      <c r="P332" s="315"/>
      <c r="Q332" s="228" t="s">
        <v>1727</v>
      </c>
      <c r="R332" s="228" t="s">
        <v>1728</v>
      </c>
      <c r="S332" s="228" t="s">
        <v>911</v>
      </c>
      <c r="T332" s="228" t="s">
        <v>215</v>
      </c>
      <c r="U332" s="316" t="s">
        <v>1446</v>
      </c>
      <c r="V332" s="228" t="s">
        <v>3217</v>
      </c>
      <c r="W332" s="228" t="s">
        <v>4338</v>
      </c>
      <c r="X332" s="317"/>
      <c r="Y332" s="318"/>
      <c r="Z332" s="318"/>
      <c r="AA332" s="319">
        <f>IF(OR(J332="Fail",ISBLANK(J332)),INDEX('Issue Code Table'!C:C,MATCH(N:N,'Issue Code Table'!A:A,0)),IF(M332="Critical",6,IF(M332="Significant",5,IF(M332="Moderate",3,2))))</f>
        <v>5</v>
      </c>
    </row>
    <row r="333" spans="1:27" ht="82.15" customHeight="1" x14ac:dyDescent="0.25">
      <c r="A333" s="312" t="s">
        <v>2240</v>
      </c>
      <c r="B333" s="228" t="s">
        <v>1525</v>
      </c>
      <c r="C333" s="228" t="s">
        <v>216</v>
      </c>
      <c r="D333" s="228" t="s">
        <v>165</v>
      </c>
      <c r="E333" s="228" t="s">
        <v>3546</v>
      </c>
      <c r="F333" s="228" t="s">
        <v>918</v>
      </c>
      <c r="G333" s="228" t="s">
        <v>3956</v>
      </c>
      <c r="H333" s="228" t="s">
        <v>2570</v>
      </c>
      <c r="I333" s="228"/>
      <c r="J333" s="228"/>
      <c r="K333" s="228" t="s">
        <v>2878</v>
      </c>
      <c r="L333" s="228"/>
      <c r="M333" s="228" t="s">
        <v>159</v>
      </c>
      <c r="N333" s="228" t="s">
        <v>187</v>
      </c>
      <c r="O333" s="314" t="s">
        <v>3568</v>
      </c>
      <c r="P333" s="315"/>
      <c r="Q333" s="228" t="s">
        <v>1727</v>
      </c>
      <c r="R333" s="228" t="s">
        <v>1729</v>
      </c>
      <c r="S333" s="228" t="s">
        <v>913</v>
      </c>
      <c r="T333" s="228" t="s">
        <v>215</v>
      </c>
      <c r="U333" s="316" t="s">
        <v>1447</v>
      </c>
      <c r="V333" s="228" t="s">
        <v>3218</v>
      </c>
      <c r="W333" s="228" t="s">
        <v>4339</v>
      </c>
      <c r="X333" s="317"/>
      <c r="Y333" s="318"/>
      <c r="Z333" s="318"/>
      <c r="AA333" s="319">
        <f>IF(OR(J333="Fail",ISBLANK(J333)),INDEX('Issue Code Table'!C:C,MATCH(N:N,'Issue Code Table'!A:A,0)),IF(M333="Critical",6,IF(M333="Significant",5,IF(M333="Moderate",3,2))))</f>
        <v>5</v>
      </c>
    </row>
    <row r="334" spans="1:27" ht="82.15" customHeight="1" x14ac:dyDescent="0.25">
      <c r="A334" s="312" t="s">
        <v>2241</v>
      </c>
      <c r="B334" s="228" t="s">
        <v>1730</v>
      </c>
      <c r="C334" s="228" t="s">
        <v>1731</v>
      </c>
      <c r="D334" s="228" t="s">
        <v>165</v>
      </c>
      <c r="E334" s="228" t="s">
        <v>3548</v>
      </c>
      <c r="F334" s="228" t="s">
        <v>919</v>
      </c>
      <c r="G334" s="228" t="s">
        <v>3957</v>
      </c>
      <c r="H334" s="228" t="s">
        <v>2572</v>
      </c>
      <c r="I334" s="228"/>
      <c r="J334" s="228"/>
      <c r="K334" s="228" t="s">
        <v>2880</v>
      </c>
      <c r="L334" s="228"/>
      <c r="M334" s="228" t="s">
        <v>159</v>
      </c>
      <c r="N334" s="228" t="s">
        <v>187</v>
      </c>
      <c r="O334" s="314" t="s">
        <v>3988</v>
      </c>
      <c r="P334" s="315"/>
      <c r="Q334" s="228" t="s">
        <v>1727</v>
      </c>
      <c r="R334" s="228" t="s">
        <v>1732</v>
      </c>
      <c r="S334" s="228" t="s">
        <v>920</v>
      </c>
      <c r="T334" s="228" t="s">
        <v>921</v>
      </c>
      <c r="U334" s="316" t="s">
        <v>1448</v>
      </c>
      <c r="V334" s="228" t="s">
        <v>3219</v>
      </c>
      <c r="W334" s="228" t="s">
        <v>4341</v>
      </c>
      <c r="X334" s="317"/>
      <c r="Y334" s="318"/>
      <c r="Z334" s="318"/>
      <c r="AA334" s="319">
        <f>IF(OR(J334="Fail",ISBLANK(J334)),INDEX('Issue Code Table'!C:C,MATCH(N:N,'Issue Code Table'!A:A,0)),IF(M334="Critical",6,IF(M334="Significant",5,IF(M334="Moderate",3,2))))</f>
        <v>5</v>
      </c>
    </row>
    <row r="335" spans="1:27" ht="82.15" customHeight="1" x14ac:dyDescent="0.25">
      <c r="A335" s="312" t="s">
        <v>2242</v>
      </c>
      <c r="B335" s="228" t="s">
        <v>1600</v>
      </c>
      <c r="C335" s="228" t="s">
        <v>1601</v>
      </c>
      <c r="D335" s="228" t="s">
        <v>165</v>
      </c>
      <c r="E335" s="228" t="s">
        <v>3549</v>
      </c>
      <c r="F335" s="228" t="s">
        <v>922</v>
      </c>
      <c r="G335" s="228" t="s">
        <v>3958</v>
      </c>
      <c r="H335" s="228" t="s">
        <v>2573</v>
      </c>
      <c r="I335" s="228"/>
      <c r="J335" s="228"/>
      <c r="K335" s="228" t="s">
        <v>2881</v>
      </c>
      <c r="L335" s="228"/>
      <c r="M335" s="228" t="s">
        <v>159</v>
      </c>
      <c r="N335" s="228" t="s">
        <v>187</v>
      </c>
      <c r="O335" s="314" t="s">
        <v>3568</v>
      </c>
      <c r="P335" s="315"/>
      <c r="Q335" s="228" t="s">
        <v>1111</v>
      </c>
      <c r="R335" s="228" t="s">
        <v>1110</v>
      </c>
      <c r="S335" s="228" t="s">
        <v>923</v>
      </c>
      <c r="T335" s="228" t="s">
        <v>924</v>
      </c>
      <c r="U335" s="316" t="s">
        <v>1449</v>
      </c>
      <c r="V335" s="228" t="s">
        <v>3220</v>
      </c>
      <c r="W335" s="228" t="s">
        <v>4342</v>
      </c>
      <c r="X335" s="317"/>
      <c r="Y335" s="318"/>
      <c r="Z335" s="318"/>
      <c r="AA335" s="319">
        <f>IF(OR(J335="Fail",ISBLANK(J335)),INDEX('Issue Code Table'!C:C,MATCH(N:N,'Issue Code Table'!A:A,0)),IF(M335="Critical",6,IF(M335="Significant",5,IF(M335="Moderate",3,2))))</f>
        <v>5</v>
      </c>
    </row>
    <row r="336" spans="1:27" ht="82.15" customHeight="1" x14ac:dyDescent="0.25">
      <c r="A336" s="312" t="s">
        <v>2243</v>
      </c>
      <c r="B336" s="228" t="s">
        <v>1735</v>
      </c>
      <c r="C336" s="228" t="s">
        <v>1736</v>
      </c>
      <c r="D336" s="228" t="s">
        <v>165</v>
      </c>
      <c r="E336" s="228" t="s">
        <v>3550</v>
      </c>
      <c r="F336" s="228" t="s">
        <v>925</v>
      </c>
      <c r="G336" s="228" t="s">
        <v>3959</v>
      </c>
      <c r="H336" s="228" t="s">
        <v>2574</v>
      </c>
      <c r="I336" s="228"/>
      <c r="J336" s="228"/>
      <c r="K336" s="228" t="s">
        <v>2882</v>
      </c>
      <c r="L336" s="228"/>
      <c r="M336" s="228" t="s">
        <v>159</v>
      </c>
      <c r="N336" s="228" t="s">
        <v>760</v>
      </c>
      <c r="O336" s="314" t="s">
        <v>3986</v>
      </c>
      <c r="P336" s="315"/>
      <c r="Q336" s="228" t="s">
        <v>1737</v>
      </c>
      <c r="R336" s="228" t="s">
        <v>1738</v>
      </c>
      <c r="S336" s="228" t="s">
        <v>926</v>
      </c>
      <c r="T336" s="228" t="s">
        <v>215</v>
      </c>
      <c r="U336" s="316" t="s">
        <v>1450</v>
      </c>
      <c r="V336" s="228" t="s">
        <v>3221</v>
      </c>
      <c r="W336" s="228" t="s">
        <v>4343</v>
      </c>
      <c r="X336" s="317"/>
      <c r="Y336" s="318"/>
      <c r="Z336" s="318"/>
      <c r="AA336" s="319">
        <f>IF(OR(J336="Fail",ISBLANK(J336)),INDEX('Issue Code Table'!C:C,MATCH(N:N,'Issue Code Table'!A:A,0)),IF(M336="Critical",6,IF(M336="Significant",5,IF(M336="Moderate",3,2))))</f>
        <v>5</v>
      </c>
    </row>
    <row r="337" spans="1:27" ht="82.15" customHeight="1" x14ac:dyDescent="0.25">
      <c r="A337" s="312" t="s">
        <v>2244</v>
      </c>
      <c r="B337" s="228" t="s">
        <v>1735</v>
      </c>
      <c r="C337" s="228" t="s">
        <v>1736</v>
      </c>
      <c r="D337" s="228" t="s">
        <v>165</v>
      </c>
      <c r="E337" s="228" t="s">
        <v>3551</v>
      </c>
      <c r="F337" s="228" t="s">
        <v>1739</v>
      </c>
      <c r="G337" s="228" t="s">
        <v>3960</v>
      </c>
      <c r="H337" s="228" t="s">
        <v>2575</v>
      </c>
      <c r="I337" s="228"/>
      <c r="J337" s="228"/>
      <c r="K337" s="228" t="s">
        <v>2883</v>
      </c>
      <c r="L337" s="228"/>
      <c r="M337" s="228" t="s">
        <v>159</v>
      </c>
      <c r="N337" s="228" t="s">
        <v>760</v>
      </c>
      <c r="O337" s="314" t="s">
        <v>3986</v>
      </c>
      <c r="P337" s="315"/>
      <c r="Q337" s="228" t="s">
        <v>1740</v>
      </c>
      <c r="R337" s="228" t="s">
        <v>1741</v>
      </c>
      <c r="S337" s="228" t="s">
        <v>927</v>
      </c>
      <c r="T337" s="228" t="s">
        <v>928</v>
      </c>
      <c r="U337" s="316" t="s">
        <v>1451</v>
      </c>
      <c r="V337" s="228" t="s">
        <v>3222</v>
      </c>
      <c r="W337" s="228" t="s">
        <v>4344</v>
      </c>
      <c r="X337" s="317"/>
      <c r="Y337" s="318"/>
      <c r="Z337" s="318"/>
      <c r="AA337" s="319">
        <f>IF(OR(J337="Fail",ISBLANK(J337)),INDEX('Issue Code Table'!C:C,MATCH(N:N,'Issue Code Table'!A:A,0)),IF(M337="Critical",6,IF(M337="Significant",5,IF(M337="Moderate",3,2))))</f>
        <v>5</v>
      </c>
    </row>
    <row r="338" spans="1:27" ht="82.15" customHeight="1" x14ac:dyDescent="0.25">
      <c r="A338" s="312" t="s">
        <v>2245</v>
      </c>
      <c r="B338" s="228" t="s">
        <v>1735</v>
      </c>
      <c r="C338" s="228" t="s">
        <v>1736</v>
      </c>
      <c r="D338" s="228" t="s">
        <v>165</v>
      </c>
      <c r="E338" s="228" t="s">
        <v>3552</v>
      </c>
      <c r="F338" s="228" t="s">
        <v>929</v>
      </c>
      <c r="G338" s="228" t="s">
        <v>3961</v>
      </c>
      <c r="H338" s="228" t="s">
        <v>2576</v>
      </c>
      <c r="I338" s="228"/>
      <c r="J338" s="228"/>
      <c r="K338" s="228" t="s">
        <v>2884</v>
      </c>
      <c r="L338" s="228"/>
      <c r="M338" s="228" t="s">
        <v>159</v>
      </c>
      <c r="N338" s="228" t="s">
        <v>760</v>
      </c>
      <c r="O338" s="314" t="s">
        <v>3986</v>
      </c>
      <c r="P338" s="315"/>
      <c r="Q338" s="228" t="s">
        <v>1740</v>
      </c>
      <c r="R338" s="228" t="s">
        <v>1742</v>
      </c>
      <c r="S338" s="228" t="s">
        <v>927</v>
      </c>
      <c r="T338" s="228" t="s">
        <v>930</v>
      </c>
      <c r="U338" s="316" t="s">
        <v>1452</v>
      </c>
      <c r="V338" s="228" t="s">
        <v>3223</v>
      </c>
      <c r="W338" s="228" t="s">
        <v>4345</v>
      </c>
      <c r="X338" s="317"/>
      <c r="Y338" s="318"/>
      <c r="Z338" s="318"/>
      <c r="AA338" s="319">
        <f>IF(OR(J338="Fail",ISBLANK(J338)),INDEX('Issue Code Table'!C:C,MATCH(N:N,'Issue Code Table'!A:A,0)),IF(M338="Critical",6,IF(M338="Significant",5,IF(M338="Moderate",3,2))))</f>
        <v>5</v>
      </c>
    </row>
    <row r="339" spans="1:27" ht="82.15" customHeight="1" x14ac:dyDescent="0.25">
      <c r="A339" s="312" t="s">
        <v>2246</v>
      </c>
      <c r="B339" s="228" t="s">
        <v>1610</v>
      </c>
      <c r="C339" s="228" t="s">
        <v>1611</v>
      </c>
      <c r="D339" s="228" t="s">
        <v>165</v>
      </c>
      <c r="E339" s="228" t="s">
        <v>3553</v>
      </c>
      <c r="F339" s="228" t="s">
        <v>1743</v>
      </c>
      <c r="G339" s="228" t="s">
        <v>3962</v>
      </c>
      <c r="H339" s="228" t="s">
        <v>2577</v>
      </c>
      <c r="I339" s="228"/>
      <c r="J339" s="228"/>
      <c r="K339" s="228" t="s">
        <v>2885</v>
      </c>
      <c r="L339" s="228"/>
      <c r="M339" s="228" t="s">
        <v>159</v>
      </c>
      <c r="N339" s="228" t="s">
        <v>187</v>
      </c>
      <c r="O339" s="314" t="s">
        <v>3568</v>
      </c>
      <c r="P339" s="315"/>
      <c r="Q339" s="228" t="s">
        <v>1744</v>
      </c>
      <c r="R339" s="228" t="s">
        <v>1745</v>
      </c>
      <c r="S339" s="228" t="s">
        <v>833</v>
      </c>
      <c r="T339" s="228" t="s">
        <v>931</v>
      </c>
      <c r="U339" s="316" t="s">
        <v>1453</v>
      </c>
      <c r="V339" s="228" t="s">
        <v>3224</v>
      </c>
      <c r="W339" s="228" t="s">
        <v>4346</v>
      </c>
      <c r="X339" s="317"/>
      <c r="Y339" s="318"/>
      <c r="Z339" s="318"/>
      <c r="AA339" s="319">
        <f>IF(OR(J339="Fail",ISBLANK(J339)),INDEX('Issue Code Table'!C:C,MATCH(N:N,'Issue Code Table'!A:A,0)),IF(M339="Critical",6,IF(M339="Significant",5,IF(M339="Moderate",3,2))))</f>
        <v>5</v>
      </c>
    </row>
    <row r="340" spans="1:27" ht="82.15" customHeight="1" x14ac:dyDescent="0.25">
      <c r="A340" s="312" t="s">
        <v>2247</v>
      </c>
      <c r="B340" s="228" t="s">
        <v>1735</v>
      </c>
      <c r="C340" s="228" t="s">
        <v>1736</v>
      </c>
      <c r="D340" s="228" t="s">
        <v>165</v>
      </c>
      <c r="E340" s="228" t="s">
        <v>3554</v>
      </c>
      <c r="F340" s="228" t="s">
        <v>932</v>
      </c>
      <c r="G340" s="228" t="s">
        <v>3963</v>
      </c>
      <c r="H340" s="228" t="s">
        <v>2578</v>
      </c>
      <c r="I340" s="228"/>
      <c r="J340" s="228"/>
      <c r="K340" s="228" t="s">
        <v>2886</v>
      </c>
      <c r="L340" s="228"/>
      <c r="M340" s="228" t="s">
        <v>159</v>
      </c>
      <c r="N340" s="228" t="s">
        <v>760</v>
      </c>
      <c r="O340" s="314" t="s">
        <v>3986</v>
      </c>
      <c r="P340" s="315"/>
      <c r="Q340" s="228" t="s">
        <v>1744</v>
      </c>
      <c r="R340" s="228" t="s">
        <v>1746</v>
      </c>
      <c r="S340" s="228" t="s">
        <v>933</v>
      </c>
      <c r="T340" s="228" t="s">
        <v>934</v>
      </c>
      <c r="U340" s="316" t="s">
        <v>1454</v>
      </c>
      <c r="V340" s="228" t="s">
        <v>3225</v>
      </c>
      <c r="W340" s="228" t="s">
        <v>4347</v>
      </c>
      <c r="X340" s="317"/>
      <c r="Y340" s="318"/>
      <c r="Z340" s="318"/>
      <c r="AA340" s="319">
        <f>IF(OR(J340="Fail",ISBLANK(J340)),INDEX('Issue Code Table'!C:C,MATCH(N:N,'Issue Code Table'!A:A,0)),IF(M340="Critical",6,IF(M340="Significant",5,IF(M340="Moderate",3,2))))</f>
        <v>5</v>
      </c>
    </row>
    <row r="341" spans="1:27" ht="82.15" customHeight="1" x14ac:dyDescent="0.25">
      <c r="A341" s="312" t="s">
        <v>2248</v>
      </c>
      <c r="B341" s="228" t="s">
        <v>1735</v>
      </c>
      <c r="C341" s="228" t="s">
        <v>1736</v>
      </c>
      <c r="D341" s="228" t="s">
        <v>165</v>
      </c>
      <c r="E341" s="228" t="s">
        <v>3555</v>
      </c>
      <c r="F341" s="228" t="s">
        <v>935</v>
      </c>
      <c r="G341" s="228" t="s">
        <v>3964</v>
      </c>
      <c r="H341" s="228" t="s">
        <v>2579</v>
      </c>
      <c r="I341" s="228"/>
      <c r="J341" s="228"/>
      <c r="K341" s="228" t="s">
        <v>2887</v>
      </c>
      <c r="L341" s="228"/>
      <c r="M341" s="228" t="s">
        <v>159</v>
      </c>
      <c r="N341" s="228" t="s">
        <v>760</v>
      </c>
      <c r="O341" s="314" t="s">
        <v>3986</v>
      </c>
      <c r="P341" s="315"/>
      <c r="Q341" s="228" t="s">
        <v>1744</v>
      </c>
      <c r="R341" s="228" t="s">
        <v>1747</v>
      </c>
      <c r="S341" s="228" t="s">
        <v>936</v>
      </c>
      <c r="T341" s="228" t="s">
        <v>215</v>
      </c>
      <c r="U341" s="316" t="s">
        <v>1748</v>
      </c>
      <c r="V341" s="228" t="s">
        <v>3226</v>
      </c>
      <c r="W341" s="228" t="s">
        <v>4348</v>
      </c>
      <c r="X341" s="317"/>
      <c r="Y341" s="318"/>
      <c r="Z341" s="318"/>
      <c r="AA341" s="319">
        <f>IF(OR(J341="Fail",ISBLANK(J341)),INDEX('Issue Code Table'!C:C,MATCH(N:N,'Issue Code Table'!A:A,0)),IF(M341="Critical",6,IF(M341="Significant",5,IF(M341="Moderate",3,2))))</f>
        <v>5</v>
      </c>
    </row>
    <row r="342" spans="1:27" ht="82.15" customHeight="1" x14ac:dyDescent="0.25">
      <c r="A342" s="312" t="s">
        <v>2249</v>
      </c>
      <c r="B342" s="228" t="s">
        <v>1525</v>
      </c>
      <c r="C342" s="228" t="s">
        <v>216</v>
      </c>
      <c r="D342" s="228" t="s">
        <v>165</v>
      </c>
      <c r="E342" s="228" t="s">
        <v>3556</v>
      </c>
      <c r="F342" s="228" t="s">
        <v>937</v>
      </c>
      <c r="G342" s="228" t="s">
        <v>3965</v>
      </c>
      <c r="H342" s="228" t="s">
        <v>2580</v>
      </c>
      <c r="I342" s="228"/>
      <c r="J342" s="228"/>
      <c r="K342" s="228" t="s">
        <v>2888</v>
      </c>
      <c r="L342" s="228"/>
      <c r="M342" s="228" t="s">
        <v>159</v>
      </c>
      <c r="N342" s="228" t="s">
        <v>187</v>
      </c>
      <c r="O342" s="314" t="s">
        <v>3988</v>
      </c>
      <c r="P342" s="315"/>
      <c r="Q342" s="228" t="s">
        <v>938</v>
      </c>
      <c r="R342" s="228" t="s">
        <v>939</v>
      </c>
      <c r="S342" s="228" t="s">
        <v>940</v>
      </c>
      <c r="T342" s="228" t="s">
        <v>941</v>
      </c>
      <c r="U342" s="316" t="s">
        <v>1455</v>
      </c>
      <c r="V342" s="228" t="s">
        <v>3227</v>
      </c>
      <c r="W342" s="228" t="s">
        <v>4349</v>
      </c>
      <c r="X342" s="317"/>
      <c r="Y342" s="318"/>
      <c r="Z342" s="318"/>
      <c r="AA342" s="319">
        <f>IF(OR(J342="Fail",ISBLANK(J342)),INDEX('Issue Code Table'!C:C,MATCH(N:N,'Issue Code Table'!A:A,0)),IF(M342="Critical",6,IF(M342="Significant",5,IF(M342="Moderate",3,2))))</f>
        <v>5</v>
      </c>
    </row>
    <row r="343" spans="1:27" ht="82.15" customHeight="1" x14ac:dyDescent="0.25">
      <c r="A343" s="312" t="s">
        <v>2250</v>
      </c>
      <c r="B343" s="228" t="s">
        <v>1848</v>
      </c>
      <c r="C343" s="228" t="s">
        <v>216</v>
      </c>
      <c r="D343" s="228" t="s">
        <v>165</v>
      </c>
      <c r="E343" s="228" t="s">
        <v>3557</v>
      </c>
      <c r="F343" s="228" t="s">
        <v>942</v>
      </c>
      <c r="G343" s="228" t="s">
        <v>3966</v>
      </c>
      <c r="H343" s="228" t="s">
        <v>2581</v>
      </c>
      <c r="I343" s="228"/>
      <c r="J343" s="228"/>
      <c r="K343" s="228" t="s">
        <v>2889</v>
      </c>
      <c r="L343" s="228"/>
      <c r="M343" s="228" t="s">
        <v>159</v>
      </c>
      <c r="N343" s="228" t="s">
        <v>187</v>
      </c>
      <c r="O343" s="314" t="s">
        <v>3988</v>
      </c>
      <c r="P343" s="315"/>
      <c r="Q343" s="228" t="s">
        <v>1115</v>
      </c>
      <c r="R343" s="228" t="s">
        <v>1112</v>
      </c>
      <c r="S343" s="228" t="s">
        <v>943</v>
      </c>
      <c r="T343" s="228" t="s">
        <v>215</v>
      </c>
      <c r="U343" s="316" t="s">
        <v>1456</v>
      </c>
      <c r="V343" s="228" t="s">
        <v>3228</v>
      </c>
      <c r="W343" s="228" t="s">
        <v>4350</v>
      </c>
      <c r="X343" s="317"/>
      <c r="Y343" s="318"/>
      <c r="Z343" s="318"/>
      <c r="AA343" s="319">
        <f>IF(OR(J343="Fail",ISBLANK(J343)),INDEX('Issue Code Table'!C:C,MATCH(N:N,'Issue Code Table'!A:A,0)),IF(M343="Critical",6,IF(M343="Significant",5,IF(M343="Moderate",3,2))))</f>
        <v>5</v>
      </c>
    </row>
    <row r="344" spans="1:27" ht="82.15" customHeight="1" x14ac:dyDescent="0.25">
      <c r="A344" s="312" t="s">
        <v>2251</v>
      </c>
      <c r="B344" s="228" t="s">
        <v>1531</v>
      </c>
      <c r="C344" s="228" t="s">
        <v>1619</v>
      </c>
      <c r="D344" s="228" t="s">
        <v>165</v>
      </c>
      <c r="E344" s="228" t="s">
        <v>3558</v>
      </c>
      <c r="F344" s="228" t="s">
        <v>944</v>
      </c>
      <c r="G344" s="228" t="s">
        <v>3967</v>
      </c>
      <c r="H344" s="228" t="s">
        <v>2582</v>
      </c>
      <c r="I344" s="228"/>
      <c r="J344" s="228"/>
      <c r="K344" s="228" t="s">
        <v>2890</v>
      </c>
      <c r="L344" s="228"/>
      <c r="M344" s="228" t="s">
        <v>159</v>
      </c>
      <c r="N344" s="228" t="s">
        <v>758</v>
      </c>
      <c r="O344" s="314" t="s">
        <v>5559</v>
      </c>
      <c r="P344" s="315"/>
      <c r="Q344" s="228" t="s">
        <v>1115</v>
      </c>
      <c r="R344" s="228" t="s">
        <v>1113</v>
      </c>
      <c r="S344" s="228" t="s">
        <v>945</v>
      </c>
      <c r="T344" s="228" t="s">
        <v>946</v>
      </c>
      <c r="U344" s="316" t="s">
        <v>1457</v>
      </c>
      <c r="V344" s="228" t="s">
        <v>3229</v>
      </c>
      <c r="W344" s="228" t="s">
        <v>4351</v>
      </c>
      <c r="X344" s="317"/>
      <c r="Y344" s="318"/>
      <c r="Z344" s="318"/>
      <c r="AA344" s="319">
        <f>IF(OR(J344="Fail",ISBLANK(J344)),INDEX('Issue Code Table'!C:C,MATCH(N:N,'Issue Code Table'!A:A,0)),IF(M344="Critical",6,IF(M344="Significant",5,IF(M344="Moderate",3,2))))</f>
        <v>5</v>
      </c>
    </row>
    <row r="345" spans="1:27" ht="82.15" customHeight="1" x14ac:dyDescent="0.25">
      <c r="A345" s="312" t="s">
        <v>2252</v>
      </c>
      <c r="B345" s="228" t="s">
        <v>388</v>
      </c>
      <c r="C345" s="228" t="s">
        <v>1716</v>
      </c>
      <c r="D345" s="228" t="s">
        <v>165</v>
      </c>
      <c r="E345" s="228" t="s">
        <v>3559</v>
      </c>
      <c r="F345" s="228" t="s">
        <v>947</v>
      </c>
      <c r="G345" s="228" t="s">
        <v>3968</v>
      </c>
      <c r="H345" s="228" t="s">
        <v>2583</v>
      </c>
      <c r="I345" s="228"/>
      <c r="J345" s="228"/>
      <c r="K345" s="228" t="s">
        <v>2891</v>
      </c>
      <c r="L345" s="228"/>
      <c r="M345" s="228" t="s">
        <v>159</v>
      </c>
      <c r="N345" s="228" t="s">
        <v>187</v>
      </c>
      <c r="O345" s="314" t="s">
        <v>3568</v>
      </c>
      <c r="P345" s="315"/>
      <c r="Q345" s="228" t="s">
        <v>948</v>
      </c>
      <c r="R345" s="228" t="s">
        <v>949</v>
      </c>
      <c r="S345" s="228" t="s">
        <v>950</v>
      </c>
      <c r="T345" s="228" t="s">
        <v>951</v>
      </c>
      <c r="U345" s="316" t="s">
        <v>1458</v>
      </c>
      <c r="V345" s="228" t="s">
        <v>3230</v>
      </c>
      <c r="W345" s="228" t="s">
        <v>4352</v>
      </c>
      <c r="X345" s="317"/>
      <c r="Y345" s="318"/>
      <c r="Z345" s="318"/>
      <c r="AA345" s="319">
        <f>IF(OR(J345="Fail",ISBLANK(J345)),INDEX('Issue Code Table'!C:C,MATCH(N:N,'Issue Code Table'!A:A,0)),IF(M345="Critical",6,IF(M345="Significant",5,IF(M345="Moderate",3,2))))</f>
        <v>5</v>
      </c>
    </row>
    <row r="346" spans="1:27" ht="82.15" customHeight="1" x14ac:dyDescent="0.25">
      <c r="A346" s="312" t="s">
        <v>2253</v>
      </c>
      <c r="B346" s="228" t="s">
        <v>1564</v>
      </c>
      <c r="C346" s="228" t="s">
        <v>1565</v>
      </c>
      <c r="D346" s="228" t="s">
        <v>165</v>
      </c>
      <c r="E346" s="228" t="s">
        <v>3560</v>
      </c>
      <c r="F346" s="228" t="s">
        <v>952</v>
      </c>
      <c r="G346" s="228" t="s">
        <v>3969</v>
      </c>
      <c r="H346" s="228" t="s">
        <v>2584</v>
      </c>
      <c r="I346" s="228"/>
      <c r="J346" s="228"/>
      <c r="K346" s="228" t="s">
        <v>2892</v>
      </c>
      <c r="L346" s="228"/>
      <c r="M346" s="228" t="s">
        <v>159</v>
      </c>
      <c r="N346" s="228" t="s">
        <v>187</v>
      </c>
      <c r="O346" s="314" t="s">
        <v>3568</v>
      </c>
      <c r="P346" s="315"/>
      <c r="Q346" s="228" t="s">
        <v>948</v>
      </c>
      <c r="R346" s="228" t="s">
        <v>953</v>
      </c>
      <c r="S346" s="228" t="s">
        <v>950</v>
      </c>
      <c r="T346" s="228" t="s">
        <v>954</v>
      </c>
      <c r="U346" s="316" t="s">
        <v>1459</v>
      </c>
      <c r="V346" s="228" t="s">
        <v>3231</v>
      </c>
      <c r="W346" s="228" t="s">
        <v>4353</v>
      </c>
      <c r="X346" s="317"/>
      <c r="Y346" s="318"/>
      <c r="Z346" s="318"/>
      <c r="AA346" s="319">
        <f>IF(OR(J346="Fail",ISBLANK(J346)),INDEX('Issue Code Table'!C:C,MATCH(N:N,'Issue Code Table'!A:A,0)),IF(M346="Critical",6,IF(M346="Significant",5,IF(M346="Moderate",3,2))))</f>
        <v>5</v>
      </c>
    </row>
    <row r="347" spans="1:27" ht="82.15" customHeight="1" x14ac:dyDescent="0.25">
      <c r="A347" s="312" t="s">
        <v>2254</v>
      </c>
      <c r="B347" s="228" t="s">
        <v>1525</v>
      </c>
      <c r="C347" s="228" t="s">
        <v>216</v>
      </c>
      <c r="D347" s="228" t="s">
        <v>165</v>
      </c>
      <c r="E347" s="228" t="s">
        <v>3561</v>
      </c>
      <c r="F347" s="228" t="s">
        <v>955</v>
      </c>
      <c r="G347" s="228" t="s">
        <v>3970</v>
      </c>
      <c r="H347" s="228" t="s">
        <v>2585</v>
      </c>
      <c r="I347" s="228"/>
      <c r="J347" s="228"/>
      <c r="K347" s="228" t="s">
        <v>2893</v>
      </c>
      <c r="L347" s="228"/>
      <c r="M347" s="228" t="s">
        <v>159</v>
      </c>
      <c r="N347" s="320" t="s">
        <v>760</v>
      </c>
      <c r="O347" s="314" t="s">
        <v>3593</v>
      </c>
      <c r="P347" s="321"/>
      <c r="Q347" s="228" t="s">
        <v>948</v>
      </c>
      <c r="R347" s="228" t="s">
        <v>956</v>
      </c>
      <c r="S347" s="228" t="s">
        <v>957</v>
      </c>
      <c r="T347" s="228" t="s">
        <v>1460</v>
      </c>
      <c r="U347" s="316" t="s">
        <v>1461</v>
      </c>
      <c r="V347" s="228" t="s">
        <v>3232</v>
      </c>
      <c r="W347" s="228" t="s">
        <v>4354</v>
      </c>
      <c r="X347" s="317"/>
      <c r="Y347" s="318"/>
      <c r="Z347" s="318"/>
      <c r="AA347" s="319">
        <f>IF(OR(J347="Fail",ISBLANK(J347)),INDEX('Issue Code Table'!C:C,MATCH(N:N,'Issue Code Table'!A:A,0)),IF(M347="Critical",6,IF(M347="Significant",5,IF(M347="Moderate",3,2))))</f>
        <v>5</v>
      </c>
    </row>
    <row r="348" spans="1:27" ht="82.15" customHeight="1" x14ac:dyDescent="0.25">
      <c r="A348" s="312" t="s">
        <v>2255</v>
      </c>
      <c r="B348" s="228" t="s">
        <v>1527</v>
      </c>
      <c r="C348" s="228" t="s">
        <v>230</v>
      </c>
      <c r="D348" s="228" t="s">
        <v>165</v>
      </c>
      <c r="E348" s="228" t="s">
        <v>3562</v>
      </c>
      <c r="F348" s="228" t="s">
        <v>958</v>
      </c>
      <c r="G348" s="228" t="s">
        <v>3971</v>
      </c>
      <c r="H348" s="228" t="s">
        <v>2586</v>
      </c>
      <c r="I348" s="228"/>
      <c r="J348" s="228"/>
      <c r="K348" s="228" t="s">
        <v>2894</v>
      </c>
      <c r="L348" s="228"/>
      <c r="M348" s="228" t="s">
        <v>159</v>
      </c>
      <c r="N348" s="228" t="s">
        <v>187</v>
      </c>
      <c r="O348" s="314" t="s">
        <v>3568</v>
      </c>
      <c r="P348" s="315"/>
      <c r="Q348" s="322" t="s">
        <v>1116</v>
      </c>
      <c r="R348" s="228" t="s">
        <v>1114</v>
      </c>
      <c r="S348" s="228" t="s">
        <v>959</v>
      </c>
      <c r="T348" s="228" t="s">
        <v>960</v>
      </c>
      <c r="U348" s="316" t="s">
        <v>1462</v>
      </c>
      <c r="V348" s="228" t="s">
        <v>3233</v>
      </c>
      <c r="W348" s="228" t="s">
        <v>4355</v>
      </c>
      <c r="X348" s="317"/>
      <c r="Y348" s="318"/>
      <c r="Z348" s="318"/>
      <c r="AA348" s="319">
        <f>IF(OR(J348="Fail",ISBLANK(J348)),INDEX('Issue Code Table'!C:C,MATCH(N:N,'Issue Code Table'!A:A,0)),IF(M348="Critical",6,IF(M348="Significant",5,IF(M348="Moderate",3,2))))</f>
        <v>5</v>
      </c>
    </row>
    <row r="349" spans="1:27" ht="82.15" customHeight="1" x14ac:dyDescent="0.25">
      <c r="A349" s="323" t="s">
        <v>3613</v>
      </c>
      <c r="B349" s="324" t="s">
        <v>1714</v>
      </c>
      <c r="C349" s="324" t="s">
        <v>1715</v>
      </c>
      <c r="D349" s="324" t="s">
        <v>165</v>
      </c>
      <c r="E349" s="324" t="s">
        <v>3542</v>
      </c>
      <c r="F349" s="324" t="s">
        <v>905</v>
      </c>
      <c r="G349" s="324" t="s">
        <v>3972</v>
      </c>
      <c r="H349" s="324" t="s">
        <v>2566</v>
      </c>
      <c r="I349" s="324"/>
      <c r="J349" s="324"/>
      <c r="K349" s="324" t="s">
        <v>2874</v>
      </c>
      <c r="L349" s="324"/>
      <c r="M349" s="324" t="s">
        <v>159</v>
      </c>
      <c r="N349" s="324" t="s">
        <v>211</v>
      </c>
      <c r="O349" s="325" t="s">
        <v>3573</v>
      </c>
      <c r="P349" s="326"/>
      <c r="Q349" s="324" t="s">
        <v>1846</v>
      </c>
      <c r="R349" s="324" t="s">
        <v>1847</v>
      </c>
      <c r="S349" s="324" t="s">
        <v>906</v>
      </c>
      <c r="T349" s="324" t="s">
        <v>215</v>
      </c>
      <c r="U349" s="327" t="s">
        <v>1463</v>
      </c>
      <c r="V349" s="324" t="s">
        <v>3234</v>
      </c>
      <c r="W349" s="324" t="s">
        <v>4335</v>
      </c>
      <c r="X349" s="328"/>
      <c r="Y349" s="329"/>
      <c r="Z349" s="329"/>
      <c r="AA349" s="330">
        <f>IF(OR(J349="Fail",ISBLANK(J349)),INDEX('Issue Code Table'!C:C,MATCH(N:N,'Issue Code Table'!A:A,0)),IF(M349="Critical",6,IF(M349="Significant",5,IF(M349="Moderate",3,2))))</f>
        <v>5</v>
      </c>
    </row>
    <row r="350" spans="1:27" x14ac:dyDescent="0.25">
      <c r="A350" s="210"/>
      <c r="B350" s="210" t="s">
        <v>961</v>
      </c>
      <c r="C350" s="49"/>
      <c r="D350" s="49"/>
      <c r="E350" s="49"/>
      <c r="F350" s="49"/>
      <c r="G350" s="49"/>
      <c r="H350" s="49"/>
      <c r="I350" s="49"/>
      <c r="J350" s="228"/>
      <c r="K350" s="49"/>
      <c r="L350" s="49"/>
      <c r="M350" s="49"/>
      <c r="N350" s="49"/>
      <c r="O350" s="49"/>
      <c r="P350" s="49"/>
      <c r="Q350" s="49"/>
      <c r="R350" s="49"/>
      <c r="S350" s="49"/>
      <c r="T350" s="49"/>
      <c r="U350" s="49"/>
      <c r="V350" s="49"/>
      <c r="W350" s="49"/>
      <c r="X350" s="49"/>
      <c r="Y350" s="49"/>
      <c r="Z350" s="49"/>
      <c r="AA350" s="49"/>
    </row>
    <row r="351" spans="1:27" x14ac:dyDescent="0.25">
      <c r="A351"/>
      <c r="W351" s="46"/>
      <c r="X351" s="46"/>
      <c r="Y351" s="46"/>
      <c r="Z351" s="46"/>
    </row>
    <row r="352" spans="1:27" x14ac:dyDescent="0.25">
      <c r="A352"/>
      <c r="W352" s="46"/>
      <c r="X352" s="46"/>
      <c r="Y352" s="46"/>
      <c r="Z352" s="46"/>
    </row>
    <row r="353" spans="1:26" x14ac:dyDescent="0.25">
      <c r="A353"/>
      <c r="I353" s="46" t="s">
        <v>962</v>
      </c>
      <c r="W353" s="46"/>
      <c r="X353" s="46"/>
      <c r="Y353" s="46"/>
      <c r="Z353" s="46"/>
    </row>
    <row r="354" spans="1:26" x14ac:dyDescent="0.25">
      <c r="A354"/>
      <c r="I354" s="46" t="s">
        <v>55</v>
      </c>
      <c r="W354" s="46"/>
      <c r="X354" s="46"/>
      <c r="Y354" s="46"/>
      <c r="Z354" s="46"/>
    </row>
    <row r="355" spans="1:26" x14ac:dyDescent="0.25">
      <c r="A355"/>
      <c r="I355" s="46" t="s">
        <v>56</v>
      </c>
      <c r="W355" s="46"/>
      <c r="X355" s="46"/>
      <c r="Y355" s="46"/>
      <c r="Z355" s="46"/>
    </row>
    <row r="356" spans="1:26" x14ac:dyDescent="0.25">
      <c r="A356"/>
      <c r="I356" s="46" t="s">
        <v>44</v>
      </c>
      <c r="W356" s="46"/>
      <c r="X356" s="46"/>
      <c r="Y356" s="46"/>
      <c r="Z356" s="46"/>
    </row>
    <row r="357" spans="1:26" x14ac:dyDescent="0.25">
      <c r="A357"/>
      <c r="I357" s="46" t="s">
        <v>963</v>
      </c>
      <c r="W357" s="46"/>
      <c r="X357" s="46"/>
      <c r="Y357" s="46"/>
      <c r="Z357" s="46"/>
    </row>
    <row r="358" spans="1:26" x14ac:dyDescent="0.25">
      <c r="A358"/>
      <c r="W358" s="46"/>
      <c r="X358" s="46"/>
      <c r="Y358" s="46"/>
      <c r="Z358" s="46"/>
    </row>
    <row r="359" spans="1:26" x14ac:dyDescent="0.25">
      <c r="A359"/>
      <c r="I359" s="48" t="s">
        <v>964</v>
      </c>
      <c r="W359" s="46"/>
      <c r="X359" s="46"/>
      <c r="Y359" s="46"/>
      <c r="Z359" s="46"/>
    </row>
    <row r="360" spans="1:26" x14ac:dyDescent="0.25">
      <c r="A360"/>
      <c r="I360" s="50" t="s">
        <v>156</v>
      </c>
      <c r="W360" s="46"/>
      <c r="X360" s="46"/>
      <c r="Y360" s="46"/>
      <c r="Z360" s="46"/>
    </row>
    <row r="361" spans="1:26" x14ac:dyDescent="0.25">
      <c r="A361"/>
      <c r="I361" s="48" t="s">
        <v>159</v>
      </c>
      <c r="W361" s="46"/>
      <c r="X361" s="46"/>
      <c r="Y361" s="46"/>
      <c r="Z361" s="46"/>
    </row>
    <row r="362" spans="1:26" x14ac:dyDescent="0.25">
      <c r="A362"/>
      <c r="I362" s="48" t="s">
        <v>166</v>
      </c>
      <c r="W362" s="46"/>
      <c r="X362" s="46"/>
      <c r="Y362" s="46"/>
      <c r="Z362" s="46"/>
    </row>
    <row r="363" spans="1:26" x14ac:dyDescent="0.25">
      <c r="A363"/>
      <c r="I363" s="48" t="s">
        <v>197</v>
      </c>
      <c r="W363" s="46"/>
      <c r="X363" s="46"/>
      <c r="Y363" s="46"/>
      <c r="Z363" s="46"/>
    </row>
    <row r="364" spans="1:26" x14ac:dyDescent="0.25">
      <c r="A364"/>
      <c r="W364" s="46"/>
      <c r="X364" s="46"/>
      <c r="Y364" s="46"/>
      <c r="Z364" s="46"/>
    </row>
    <row r="365" spans="1:26" x14ac:dyDescent="0.25">
      <c r="A365" s="52"/>
      <c r="B365" s="52"/>
      <c r="C365" s="52"/>
      <c r="D365" s="52"/>
      <c r="E365" s="52"/>
      <c r="F365" s="52"/>
      <c r="G365" s="52"/>
      <c r="H365" s="52"/>
      <c r="I365" s="52"/>
      <c r="J365" s="255"/>
      <c r="K365" s="52"/>
      <c r="L365" s="52"/>
      <c r="M365" s="52"/>
      <c r="N365" s="52"/>
      <c r="O365" s="52"/>
      <c r="P365" s="52"/>
      <c r="Q365" s="52"/>
      <c r="R365" s="52"/>
      <c r="S365" s="52"/>
      <c r="T365" s="52"/>
      <c r="U365" s="52"/>
      <c r="W365" s="52"/>
      <c r="X365" s="46"/>
      <c r="Y365" s="46"/>
      <c r="Z365" s="46"/>
    </row>
    <row r="366" spans="1:26" x14ac:dyDescent="0.25">
      <c r="A366" s="52"/>
      <c r="B366" s="52"/>
      <c r="C366" s="52"/>
      <c r="D366" s="52"/>
      <c r="E366" s="52"/>
      <c r="F366" s="52"/>
      <c r="G366" s="52"/>
      <c r="H366" s="52"/>
      <c r="I366" s="52"/>
      <c r="J366" s="255"/>
      <c r="K366" s="52"/>
      <c r="L366" s="52"/>
      <c r="M366" s="52"/>
      <c r="N366" s="52"/>
      <c r="O366" s="52"/>
      <c r="P366" s="52"/>
      <c r="Q366" s="52"/>
      <c r="R366" s="52"/>
      <c r="S366" s="52"/>
      <c r="T366" s="52"/>
      <c r="U366" s="52"/>
      <c r="W366" s="52"/>
      <c r="X366" s="52"/>
      <c r="Y366" s="52"/>
      <c r="Z366" s="46"/>
    </row>
    <row r="367" spans="1:26" x14ac:dyDescent="0.25">
      <c r="A367" s="52"/>
      <c r="B367" s="52"/>
      <c r="C367" s="52"/>
      <c r="D367" s="52"/>
      <c r="E367" s="52"/>
      <c r="F367" s="52"/>
      <c r="G367" s="52"/>
      <c r="H367" s="52"/>
      <c r="I367" s="52"/>
      <c r="J367" s="255"/>
      <c r="K367" s="52"/>
      <c r="L367" s="52"/>
      <c r="M367" s="52"/>
      <c r="N367" s="52"/>
      <c r="O367" s="52"/>
      <c r="P367" s="52"/>
      <c r="Q367" s="52"/>
      <c r="R367" s="52"/>
      <c r="S367" s="52"/>
      <c r="T367" s="52"/>
      <c r="U367" s="52"/>
      <c r="W367" s="52"/>
      <c r="X367" s="52"/>
      <c r="Y367" s="52"/>
      <c r="Z367" s="46"/>
    </row>
    <row r="368" spans="1:26" x14ac:dyDescent="0.25">
      <c r="A368" s="52"/>
      <c r="B368" s="52"/>
      <c r="C368" s="52"/>
      <c r="D368" s="52"/>
      <c r="E368" s="52"/>
      <c r="F368" s="52"/>
      <c r="G368" s="52"/>
      <c r="H368" s="52"/>
      <c r="I368" s="52"/>
      <c r="J368" s="255"/>
      <c r="K368" s="52"/>
      <c r="L368" s="52"/>
      <c r="M368" s="52"/>
      <c r="N368" s="52"/>
      <c r="O368" s="52"/>
      <c r="P368" s="52"/>
      <c r="Q368" s="52"/>
      <c r="R368" s="52"/>
      <c r="S368" s="52"/>
      <c r="T368" s="52"/>
      <c r="U368" s="52"/>
      <c r="W368" s="52"/>
      <c r="X368" s="52"/>
      <c r="Y368" s="52"/>
    </row>
    <row r="369" spans="1:25" x14ac:dyDescent="0.25">
      <c r="A369" s="52"/>
      <c r="B369" s="52"/>
      <c r="C369" s="52"/>
      <c r="D369" s="52"/>
      <c r="E369" s="52"/>
      <c r="F369" s="52"/>
      <c r="G369" s="52"/>
      <c r="H369" s="52"/>
      <c r="I369" s="52"/>
      <c r="J369" s="255"/>
      <c r="K369" s="52"/>
      <c r="L369" s="52"/>
      <c r="M369" s="52"/>
      <c r="N369" s="52"/>
      <c r="O369" s="52"/>
      <c r="P369" s="52"/>
      <c r="Q369" s="52"/>
      <c r="R369" s="52"/>
      <c r="S369" s="52"/>
      <c r="T369" s="52"/>
      <c r="U369" s="52"/>
      <c r="W369" s="52"/>
      <c r="X369" s="52"/>
      <c r="Y369" s="52"/>
    </row>
    <row r="370" spans="1:25" x14ac:dyDescent="0.25">
      <c r="A370" s="52"/>
      <c r="B370" s="52"/>
      <c r="C370" s="52"/>
      <c r="D370" s="52"/>
      <c r="E370" s="52"/>
      <c r="F370" s="52"/>
      <c r="G370" s="52"/>
      <c r="H370" s="52"/>
      <c r="I370" s="52"/>
      <c r="J370" s="255"/>
      <c r="K370" s="52"/>
      <c r="L370" s="52"/>
      <c r="M370" s="52"/>
      <c r="N370" s="52"/>
      <c r="O370" s="52"/>
      <c r="P370" s="52"/>
      <c r="Q370" s="52"/>
      <c r="R370" s="52"/>
      <c r="S370" s="52"/>
      <c r="T370" s="52"/>
      <c r="U370" s="52"/>
      <c r="W370" s="52"/>
      <c r="X370" s="52"/>
      <c r="Y370" s="52"/>
    </row>
    <row r="371" spans="1:25" x14ac:dyDescent="0.25">
      <c r="A371" s="52"/>
      <c r="B371" s="52"/>
      <c r="C371" s="52"/>
      <c r="D371" s="52"/>
      <c r="E371" s="52"/>
      <c r="F371" s="52"/>
      <c r="G371" s="52"/>
      <c r="H371" s="52"/>
      <c r="I371" s="52"/>
      <c r="J371" s="255"/>
      <c r="K371" s="52"/>
      <c r="L371" s="52"/>
      <c r="M371" s="52"/>
      <c r="N371" s="52"/>
      <c r="O371" s="52"/>
      <c r="P371" s="52"/>
      <c r="Q371" s="52"/>
      <c r="R371" s="52"/>
      <c r="S371" s="52"/>
      <c r="T371" s="52"/>
      <c r="U371" s="52"/>
      <c r="W371" s="52"/>
      <c r="X371" s="52"/>
      <c r="Y371" s="52"/>
    </row>
    <row r="372" spans="1:25" x14ac:dyDescent="0.25">
      <c r="A372" s="52"/>
      <c r="B372" s="52"/>
      <c r="C372" s="52"/>
      <c r="D372" s="52"/>
      <c r="E372" s="52"/>
      <c r="F372" s="52"/>
      <c r="G372" s="52"/>
      <c r="H372" s="52"/>
      <c r="I372" s="52"/>
      <c r="J372" s="255"/>
      <c r="K372" s="52"/>
      <c r="L372" s="52"/>
      <c r="M372" s="52"/>
      <c r="N372" s="52"/>
      <c r="O372" s="52"/>
      <c r="P372" s="52"/>
      <c r="Q372" s="52"/>
      <c r="R372" s="52"/>
      <c r="S372" s="52"/>
      <c r="T372" s="52"/>
      <c r="U372" s="52"/>
      <c r="W372" s="52"/>
      <c r="X372" s="52"/>
      <c r="Y372" s="52"/>
    </row>
    <row r="373" spans="1:25" x14ac:dyDescent="0.25">
      <c r="A373" s="52"/>
      <c r="B373" s="52"/>
      <c r="C373" s="52"/>
      <c r="D373" s="52"/>
      <c r="E373" s="52"/>
      <c r="F373" s="52"/>
      <c r="G373" s="52"/>
      <c r="H373" s="52"/>
      <c r="I373" s="52"/>
      <c r="J373" s="255"/>
      <c r="K373" s="52"/>
      <c r="L373" s="52"/>
      <c r="M373" s="52"/>
      <c r="N373" s="52"/>
      <c r="O373" s="52"/>
      <c r="P373" s="52"/>
      <c r="Q373" s="52"/>
      <c r="R373" s="52"/>
      <c r="S373" s="52"/>
      <c r="T373" s="52"/>
      <c r="U373" s="52"/>
      <c r="W373" s="52"/>
      <c r="X373" s="52"/>
      <c r="Y373" s="52"/>
    </row>
    <row r="374" spans="1:25" x14ac:dyDescent="0.25">
      <c r="A374" s="52"/>
      <c r="B374" s="52"/>
      <c r="C374" s="52"/>
      <c r="D374" s="52"/>
      <c r="E374" s="52"/>
      <c r="F374" s="52"/>
      <c r="G374" s="52"/>
      <c r="H374" s="52"/>
      <c r="I374" s="52"/>
      <c r="J374" s="255"/>
      <c r="K374" s="52"/>
      <c r="L374" s="52"/>
      <c r="M374" s="52"/>
      <c r="N374" s="52"/>
      <c r="O374" s="52"/>
      <c r="P374" s="52"/>
      <c r="Q374" s="52"/>
      <c r="R374" s="52"/>
      <c r="S374" s="52"/>
      <c r="T374" s="52"/>
      <c r="U374" s="52"/>
      <c r="W374" s="52"/>
      <c r="X374" s="52"/>
      <c r="Y374" s="52"/>
    </row>
    <row r="375" spans="1:25" x14ac:dyDescent="0.25">
      <c r="A375" s="52"/>
      <c r="B375" s="52"/>
      <c r="C375" s="52"/>
      <c r="D375" s="52"/>
      <c r="E375" s="52"/>
      <c r="F375" s="52"/>
      <c r="G375" s="52"/>
      <c r="H375" s="52"/>
      <c r="I375" s="52"/>
      <c r="J375" s="255"/>
      <c r="K375" s="52"/>
      <c r="L375" s="52"/>
      <c r="M375" s="52"/>
      <c r="N375" s="52"/>
      <c r="O375" s="52"/>
      <c r="P375" s="52"/>
      <c r="Q375" s="52"/>
      <c r="R375" s="52"/>
      <c r="S375" s="52"/>
      <c r="T375" s="52"/>
      <c r="U375" s="52"/>
      <c r="W375" s="52"/>
      <c r="X375" s="52"/>
      <c r="Y375" s="52"/>
    </row>
    <row r="376" spans="1:25" x14ac:dyDescent="0.25">
      <c r="A376" s="52"/>
      <c r="B376" s="52"/>
      <c r="C376" s="52"/>
      <c r="D376" s="52"/>
      <c r="E376" s="52"/>
      <c r="F376" s="52"/>
      <c r="G376" s="52"/>
      <c r="H376" s="52"/>
      <c r="I376" s="52"/>
      <c r="J376" s="255"/>
      <c r="K376" s="52"/>
      <c r="L376" s="52"/>
      <c r="M376" s="52"/>
      <c r="N376" s="52"/>
      <c r="O376" s="52"/>
      <c r="P376" s="52"/>
      <c r="Q376" s="52"/>
      <c r="R376" s="52"/>
      <c r="S376" s="52"/>
      <c r="T376" s="52"/>
      <c r="U376" s="52"/>
      <c r="W376" s="52"/>
      <c r="X376" s="52"/>
      <c r="Y376" s="52"/>
    </row>
    <row r="377" spans="1:25" x14ac:dyDescent="0.25">
      <c r="A377" s="52"/>
      <c r="B377" s="52"/>
      <c r="C377" s="52"/>
      <c r="D377" s="52"/>
      <c r="E377" s="52"/>
      <c r="F377" s="52"/>
      <c r="G377" s="52"/>
      <c r="H377" s="52"/>
      <c r="I377" s="52"/>
      <c r="J377" s="255"/>
      <c r="K377" s="52"/>
      <c r="L377" s="52"/>
      <c r="M377" s="52"/>
      <c r="N377" s="52"/>
      <c r="O377" s="52"/>
      <c r="P377" s="52"/>
      <c r="Q377" s="52"/>
      <c r="R377" s="52"/>
      <c r="S377" s="52"/>
      <c r="T377" s="52"/>
      <c r="U377" s="52"/>
      <c r="W377" s="52"/>
      <c r="X377" s="52"/>
      <c r="Y377" s="52"/>
    </row>
    <row r="378" spans="1:25" x14ac:dyDescent="0.25">
      <c r="A378" s="52"/>
      <c r="B378" s="52"/>
      <c r="C378" s="52"/>
      <c r="D378" s="52"/>
      <c r="E378" s="52"/>
      <c r="F378" s="52"/>
      <c r="G378" s="52"/>
      <c r="H378" s="52"/>
      <c r="I378" s="52"/>
      <c r="J378" s="255"/>
      <c r="K378" s="52"/>
      <c r="L378" s="52"/>
      <c r="M378" s="52"/>
      <c r="N378" s="52"/>
      <c r="O378" s="52"/>
      <c r="P378" s="52"/>
      <c r="Q378" s="52"/>
      <c r="R378" s="52"/>
      <c r="S378" s="52"/>
      <c r="T378" s="52"/>
      <c r="U378" s="52"/>
      <c r="W378" s="52"/>
      <c r="X378" s="52"/>
      <c r="Y378" s="52"/>
    </row>
    <row r="379" spans="1:25" x14ac:dyDescent="0.25">
      <c r="A379" s="52"/>
      <c r="B379" s="52"/>
      <c r="C379" s="52"/>
      <c r="D379" s="52"/>
      <c r="E379" s="52"/>
      <c r="F379" s="52"/>
      <c r="G379" s="52"/>
      <c r="H379" s="52"/>
      <c r="I379" s="52"/>
      <c r="J379" s="255"/>
      <c r="K379" s="52"/>
      <c r="L379" s="52"/>
      <c r="M379" s="52"/>
      <c r="N379" s="52"/>
      <c r="O379" s="52"/>
      <c r="P379" s="52"/>
      <c r="Q379" s="52"/>
      <c r="R379" s="52"/>
      <c r="S379" s="52"/>
      <c r="T379" s="52"/>
      <c r="U379" s="52"/>
      <c r="W379" s="52"/>
      <c r="X379" s="52"/>
      <c r="Y379" s="52"/>
    </row>
    <row r="380" spans="1:25" x14ac:dyDescent="0.25">
      <c r="A380" s="52"/>
      <c r="B380" s="52"/>
      <c r="C380" s="52"/>
      <c r="D380" s="52"/>
      <c r="E380" s="52"/>
      <c r="F380" s="52"/>
      <c r="G380" s="52"/>
      <c r="H380" s="52"/>
      <c r="I380" s="52"/>
      <c r="J380" s="255"/>
      <c r="K380" s="52"/>
      <c r="L380" s="52"/>
      <c r="M380" s="52"/>
      <c r="N380" s="52"/>
      <c r="O380" s="52"/>
      <c r="P380" s="52"/>
      <c r="Q380" s="52"/>
      <c r="R380" s="52"/>
      <c r="S380" s="52"/>
      <c r="T380" s="52"/>
      <c r="U380" s="52"/>
      <c r="W380" s="52"/>
      <c r="X380" s="52"/>
      <c r="Y380" s="52"/>
    </row>
    <row r="381" spans="1:25" x14ac:dyDescent="0.25">
      <c r="A381" s="52"/>
      <c r="B381" s="52"/>
      <c r="C381" s="52"/>
      <c r="D381" s="52"/>
      <c r="E381" s="52"/>
      <c r="F381" s="52"/>
      <c r="G381" s="52"/>
      <c r="H381" s="52"/>
      <c r="I381" s="52"/>
      <c r="J381" s="255"/>
      <c r="K381" s="52"/>
      <c r="L381" s="52"/>
      <c r="M381" s="52"/>
      <c r="N381" s="52"/>
      <c r="O381" s="52"/>
      <c r="P381" s="52"/>
      <c r="Q381" s="52"/>
      <c r="R381" s="52"/>
      <c r="S381" s="52"/>
      <c r="T381" s="52"/>
      <c r="U381" s="52"/>
      <c r="W381" s="52"/>
      <c r="X381" s="52"/>
      <c r="Y381" s="52"/>
    </row>
    <row r="382" spans="1:25" x14ac:dyDescent="0.25">
      <c r="A382" s="52"/>
      <c r="B382" s="52"/>
      <c r="C382" s="52"/>
      <c r="D382" s="52"/>
      <c r="E382" s="52"/>
      <c r="F382" s="52"/>
      <c r="G382" s="52"/>
      <c r="H382" s="52"/>
      <c r="I382" s="52"/>
      <c r="J382" s="255"/>
      <c r="K382" s="52"/>
      <c r="L382" s="52"/>
      <c r="M382" s="52"/>
      <c r="N382" s="52"/>
      <c r="O382" s="52"/>
      <c r="P382" s="52"/>
      <c r="Q382" s="52"/>
      <c r="R382" s="52"/>
      <c r="S382" s="52"/>
      <c r="T382" s="52"/>
      <c r="U382" s="52"/>
      <c r="W382" s="52"/>
      <c r="X382" s="52"/>
      <c r="Y382" s="52"/>
    </row>
    <row r="383" spans="1:25" x14ac:dyDescent="0.25">
      <c r="A383" s="52"/>
      <c r="B383" s="52"/>
      <c r="C383" s="52"/>
      <c r="D383" s="52"/>
      <c r="E383" s="52"/>
      <c r="F383" s="52"/>
      <c r="G383" s="52"/>
      <c r="H383" s="52"/>
      <c r="I383" s="52"/>
      <c r="J383" s="255"/>
      <c r="K383" s="52"/>
      <c r="L383" s="52"/>
      <c r="M383" s="52"/>
      <c r="N383" s="52"/>
      <c r="O383" s="52"/>
      <c r="P383" s="52"/>
      <c r="Q383" s="52"/>
      <c r="R383" s="52"/>
      <c r="S383" s="52"/>
      <c r="T383" s="52"/>
      <c r="U383" s="52"/>
      <c r="W383" s="52"/>
      <c r="X383" s="52"/>
      <c r="Y383" s="52"/>
    </row>
    <row r="384" spans="1:25" x14ac:dyDescent="0.25">
      <c r="A384" s="52"/>
      <c r="B384" s="52"/>
      <c r="C384" s="52"/>
      <c r="D384" s="52"/>
      <c r="E384" s="52"/>
      <c r="F384" s="52"/>
      <c r="G384" s="52"/>
      <c r="H384" s="52"/>
      <c r="I384" s="52"/>
      <c r="J384" s="255"/>
      <c r="K384" s="52"/>
      <c r="L384" s="52"/>
      <c r="M384" s="52"/>
      <c r="N384" s="52"/>
      <c r="O384" s="52"/>
      <c r="P384" s="52"/>
      <c r="Q384" s="52"/>
      <c r="R384" s="52"/>
      <c r="S384" s="52"/>
      <c r="T384" s="52"/>
      <c r="U384" s="52"/>
      <c r="W384" s="52"/>
      <c r="X384" s="52"/>
      <c r="Y384" s="52"/>
    </row>
    <row r="385" spans="1:25" x14ac:dyDescent="0.25">
      <c r="A385" s="52"/>
      <c r="B385" s="52"/>
      <c r="C385" s="52"/>
      <c r="D385" s="52"/>
      <c r="E385" s="52"/>
      <c r="F385" s="52"/>
      <c r="G385" s="52"/>
      <c r="H385" s="52"/>
      <c r="I385" s="52"/>
      <c r="J385" s="255"/>
      <c r="K385" s="52"/>
      <c r="L385" s="52"/>
      <c r="M385" s="52"/>
      <c r="N385" s="52"/>
      <c r="O385" s="52"/>
      <c r="P385" s="52"/>
      <c r="Q385" s="52"/>
      <c r="R385" s="52"/>
      <c r="S385" s="52"/>
      <c r="T385" s="52"/>
      <c r="U385" s="52"/>
      <c r="W385" s="52"/>
      <c r="X385" s="52"/>
      <c r="Y385" s="52"/>
    </row>
    <row r="386" spans="1:25" x14ac:dyDescent="0.25">
      <c r="A386" s="52"/>
      <c r="B386" s="52"/>
      <c r="C386" s="52"/>
      <c r="D386" s="52"/>
      <c r="E386" s="52"/>
      <c r="F386" s="52"/>
      <c r="G386" s="52"/>
      <c r="H386" s="52"/>
      <c r="I386" s="52"/>
      <c r="J386" s="255"/>
      <c r="K386" s="52"/>
      <c r="L386" s="52"/>
      <c r="M386" s="52"/>
      <c r="N386" s="52"/>
      <c r="O386" s="52"/>
      <c r="P386" s="52"/>
      <c r="Q386" s="52"/>
      <c r="R386" s="52"/>
      <c r="S386" s="52"/>
      <c r="T386" s="52"/>
      <c r="U386" s="52"/>
      <c r="W386" s="52"/>
      <c r="X386" s="52"/>
      <c r="Y386" s="52"/>
    </row>
    <row r="387" spans="1:25" x14ac:dyDescent="0.25">
      <c r="A387" s="52"/>
      <c r="B387" s="52"/>
      <c r="C387" s="52"/>
      <c r="D387" s="52"/>
      <c r="E387" s="52"/>
      <c r="F387" s="52"/>
      <c r="G387" s="52"/>
      <c r="H387" s="52"/>
      <c r="I387" s="52"/>
      <c r="J387" s="255"/>
      <c r="K387" s="52"/>
      <c r="L387" s="52"/>
      <c r="M387" s="52"/>
      <c r="N387" s="52"/>
      <c r="O387" s="52"/>
      <c r="P387" s="52"/>
      <c r="Q387" s="52"/>
      <c r="R387" s="52"/>
      <c r="S387" s="52"/>
      <c r="T387" s="52"/>
      <c r="U387" s="52"/>
      <c r="W387" s="52"/>
      <c r="X387" s="52"/>
      <c r="Y387" s="52"/>
    </row>
    <row r="388" spans="1:25" x14ac:dyDescent="0.25">
      <c r="A388" s="52"/>
      <c r="B388" s="52"/>
      <c r="C388" s="52"/>
      <c r="D388" s="52"/>
      <c r="E388" s="52"/>
      <c r="F388" s="52"/>
      <c r="G388" s="52"/>
      <c r="H388" s="52"/>
      <c r="I388" s="52"/>
      <c r="J388" s="255"/>
      <c r="K388" s="52"/>
      <c r="L388" s="52"/>
      <c r="M388" s="52"/>
      <c r="N388" s="52"/>
      <c r="O388" s="52"/>
      <c r="P388" s="52"/>
      <c r="Q388" s="52"/>
      <c r="R388" s="52"/>
      <c r="S388" s="52"/>
      <c r="T388" s="52"/>
      <c r="U388" s="52"/>
      <c r="W388" s="52"/>
      <c r="X388" s="52"/>
      <c r="Y388" s="52"/>
    </row>
    <row r="389" spans="1:25" x14ac:dyDescent="0.25">
      <c r="A389" s="52"/>
      <c r="B389" s="52"/>
      <c r="C389" s="52"/>
      <c r="D389" s="52"/>
      <c r="E389" s="52"/>
      <c r="F389" s="52"/>
      <c r="G389" s="52"/>
      <c r="H389" s="52"/>
      <c r="I389" s="52"/>
      <c r="J389" s="255"/>
      <c r="K389" s="52"/>
      <c r="L389" s="52"/>
      <c r="M389" s="52"/>
      <c r="N389" s="52"/>
      <c r="O389" s="52"/>
      <c r="P389" s="52"/>
      <c r="Q389" s="52"/>
      <c r="R389" s="52"/>
      <c r="S389" s="52"/>
      <c r="T389" s="52"/>
      <c r="U389" s="52"/>
      <c r="W389" s="52"/>
      <c r="X389" s="52"/>
      <c r="Y389" s="52"/>
    </row>
    <row r="390" spans="1:25" x14ac:dyDescent="0.25">
      <c r="A390" s="52"/>
      <c r="B390" s="52"/>
      <c r="C390" s="52"/>
      <c r="D390" s="52"/>
      <c r="E390" s="52"/>
      <c r="F390" s="52"/>
      <c r="G390" s="52"/>
      <c r="H390" s="52"/>
      <c r="I390" s="52"/>
      <c r="J390" s="255"/>
      <c r="K390" s="52"/>
      <c r="L390" s="52"/>
      <c r="M390" s="52"/>
      <c r="N390" s="52"/>
      <c r="O390" s="52"/>
      <c r="P390" s="52"/>
      <c r="Q390" s="52"/>
      <c r="R390" s="52"/>
      <c r="S390" s="52"/>
      <c r="T390" s="52"/>
      <c r="U390" s="52"/>
      <c r="W390" s="52"/>
      <c r="X390" s="52"/>
      <c r="Y390" s="52"/>
    </row>
    <row r="391" spans="1:25" x14ac:dyDescent="0.25">
      <c r="A391" s="52"/>
      <c r="B391" s="52"/>
      <c r="C391" s="52"/>
      <c r="D391" s="52"/>
      <c r="E391" s="52"/>
      <c r="F391" s="52"/>
      <c r="G391" s="52"/>
      <c r="H391" s="52"/>
      <c r="I391" s="52"/>
      <c r="J391" s="255"/>
      <c r="K391" s="52"/>
      <c r="L391" s="52"/>
      <c r="M391" s="52"/>
      <c r="N391" s="52"/>
      <c r="O391" s="52"/>
      <c r="P391" s="52"/>
      <c r="Q391" s="52"/>
      <c r="R391" s="52"/>
      <c r="S391" s="52"/>
      <c r="T391" s="52"/>
      <c r="U391" s="52"/>
      <c r="W391" s="52"/>
      <c r="X391" s="52"/>
      <c r="Y391" s="52"/>
    </row>
    <row r="392" spans="1:25" x14ac:dyDescent="0.25">
      <c r="A392" s="52"/>
      <c r="B392" s="52"/>
      <c r="C392" s="52"/>
      <c r="D392" s="52"/>
      <c r="E392" s="52"/>
      <c r="F392" s="52"/>
      <c r="G392" s="52"/>
      <c r="H392" s="52"/>
      <c r="I392" s="52"/>
      <c r="J392" s="255"/>
      <c r="K392" s="52"/>
      <c r="L392" s="52"/>
      <c r="M392" s="52"/>
      <c r="N392" s="52"/>
      <c r="O392" s="52"/>
      <c r="P392" s="52"/>
      <c r="Q392" s="52"/>
      <c r="R392" s="52"/>
      <c r="S392" s="52"/>
      <c r="T392" s="52"/>
      <c r="U392" s="52"/>
      <c r="W392" s="52"/>
      <c r="X392" s="52"/>
      <c r="Y392" s="52"/>
    </row>
    <row r="393" spans="1:25" x14ac:dyDescent="0.25">
      <c r="A393" s="52"/>
      <c r="B393" s="52"/>
      <c r="C393" s="52"/>
      <c r="D393" s="52"/>
      <c r="E393" s="52"/>
      <c r="F393" s="52"/>
      <c r="G393" s="52"/>
      <c r="H393" s="52"/>
      <c r="I393" s="52"/>
      <c r="J393" s="255"/>
      <c r="K393" s="52"/>
      <c r="L393" s="52"/>
      <c r="M393" s="52"/>
      <c r="N393" s="52"/>
      <c r="O393" s="52"/>
      <c r="P393" s="52"/>
      <c r="Q393" s="52"/>
      <c r="R393" s="52"/>
      <c r="S393" s="52"/>
      <c r="T393" s="52"/>
      <c r="U393" s="52"/>
      <c r="W393" s="52"/>
      <c r="X393" s="52"/>
      <c r="Y393" s="52"/>
    </row>
    <row r="394" spans="1:25" x14ac:dyDescent="0.25">
      <c r="A394" s="52"/>
      <c r="B394" s="52"/>
      <c r="C394" s="52"/>
      <c r="D394" s="52"/>
      <c r="E394" s="52"/>
      <c r="F394" s="52"/>
      <c r="G394" s="52"/>
      <c r="H394" s="52"/>
      <c r="I394" s="52"/>
      <c r="J394" s="255"/>
      <c r="K394" s="52"/>
      <c r="L394" s="52"/>
      <c r="M394" s="52"/>
      <c r="N394" s="52"/>
      <c r="O394" s="52"/>
      <c r="P394" s="52"/>
      <c r="Q394" s="52"/>
      <c r="R394" s="52"/>
      <c r="S394" s="52"/>
      <c r="T394" s="52"/>
      <c r="U394" s="52"/>
      <c r="W394" s="52"/>
      <c r="X394" s="52"/>
      <c r="Y394" s="52"/>
    </row>
    <row r="395" spans="1:25" x14ac:dyDescent="0.25">
      <c r="A395" s="52"/>
      <c r="B395" s="52"/>
      <c r="C395" s="52"/>
      <c r="D395" s="52"/>
      <c r="E395" s="52"/>
      <c r="F395" s="52"/>
      <c r="G395" s="52"/>
      <c r="H395" s="52"/>
      <c r="I395" s="52"/>
      <c r="J395" s="255"/>
      <c r="K395" s="52"/>
      <c r="L395" s="52"/>
      <c r="M395" s="52"/>
      <c r="N395" s="52"/>
      <c r="O395" s="52"/>
      <c r="P395" s="52"/>
      <c r="Q395" s="52"/>
      <c r="R395" s="52"/>
      <c r="S395" s="52"/>
      <c r="T395" s="52"/>
      <c r="U395" s="52"/>
      <c r="W395" s="52"/>
      <c r="X395" s="52"/>
      <c r="Y395" s="52"/>
    </row>
    <row r="396" spans="1:25" x14ac:dyDescent="0.25">
      <c r="A396" s="52"/>
      <c r="B396" s="52"/>
      <c r="C396" s="52"/>
      <c r="D396" s="52"/>
      <c r="E396" s="52"/>
      <c r="F396" s="52"/>
      <c r="G396" s="52"/>
      <c r="H396" s="52"/>
      <c r="I396" s="52"/>
      <c r="J396" s="255"/>
      <c r="K396" s="52"/>
      <c r="L396" s="52"/>
      <c r="M396" s="52"/>
      <c r="N396" s="52"/>
      <c r="O396" s="52"/>
      <c r="P396" s="52"/>
      <c r="Q396" s="52"/>
      <c r="R396" s="52"/>
      <c r="S396" s="52"/>
      <c r="T396" s="52"/>
      <c r="U396" s="52"/>
      <c r="W396" s="52"/>
      <c r="X396" s="52"/>
      <c r="Y396" s="52"/>
    </row>
    <row r="397" spans="1:25" x14ac:dyDescent="0.25">
      <c r="A397" s="52"/>
      <c r="B397" s="52"/>
      <c r="C397" s="52"/>
      <c r="D397" s="52"/>
      <c r="E397" s="52"/>
      <c r="F397" s="52"/>
      <c r="G397" s="52"/>
      <c r="H397" s="52"/>
      <c r="I397" s="52"/>
      <c r="J397" s="255"/>
      <c r="K397" s="52"/>
      <c r="L397" s="52"/>
      <c r="M397" s="52"/>
      <c r="N397" s="52"/>
      <c r="O397" s="52"/>
      <c r="P397" s="52"/>
      <c r="Q397" s="52"/>
      <c r="R397" s="52"/>
      <c r="S397" s="52"/>
      <c r="T397" s="52"/>
      <c r="U397" s="52"/>
      <c r="W397" s="52"/>
      <c r="X397" s="52"/>
      <c r="Y397" s="52"/>
    </row>
    <row r="398" spans="1:25" x14ac:dyDescent="0.25">
      <c r="A398" s="52"/>
      <c r="B398" s="52"/>
      <c r="C398" s="52"/>
      <c r="D398" s="52"/>
      <c r="E398" s="52"/>
      <c r="F398" s="52"/>
      <c r="G398" s="52"/>
      <c r="H398" s="52"/>
      <c r="I398" s="52"/>
      <c r="J398" s="255"/>
      <c r="K398" s="52"/>
      <c r="L398" s="52"/>
      <c r="M398" s="52"/>
      <c r="N398" s="52"/>
      <c r="O398" s="52"/>
      <c r="P398" s="52"/>
      <c r="Q398" s="52"/>
      <c r="R398" s="52"/>
      <c r="S398" s="52"/>
      <c r="T398" s="52"/>
      <c r="U398" s="52"/>
      <c r="W398" s="52"/>
      <c r="X398" s="52"/>
      <c r="Y398" s="52"/>
    </row>
    <row r="399" spans="1:25" x14ac:dyDescent="0.25">
      <c r="A399" s="52"/>
      <c r="B399" s="52"/>
      <c r="C399" s="52"/>
      <c r="D399" s="52"/>
      <c r="E399" s="52"/>
      <c r="F399" s="52"/>
      <c r="G399" s="52"/>
      <c r="H399" s="52"/>
      <c r="I399" s="52"/>
      <c r="J399" s="255"/>
      <c r="K399" s="52"/>
      <c r="L399" s="52"/>
      <c r="M399" s="52"/>
      <c r="N399" s="52"/>
      <c r="O399" s="52"/>
      <c r="P399" s="52"/>
      <c r="Q399" s="52"/>
      <c r="R399" s="52"/>
      <c r="S399" s="52"/>
      <c r="T399" s="52"/>
      <c r="U399" s="52"/>
      <c r="W399" s="52"/>
      <c r="X399" s="52"/>
      <c r="Y399" s="52"/>
    </row>
    <row r="400" spans="1:25" x14ac:dyDescent="0.25">
      <c r="A400" s="52"/>
      <c r="B400" s="52"/>
      <c r="C400" s="52"/>
      <c r="D400" s="52"/>
      <c r="E400" s="52"/>
      <c r="F400" s="52"/>
      <c r="G400" s="52"/>
      <c r="H400" s="52"/>
      <c r="I400" s="52"/>
      <c r="J400" s="255"/>
      <c r="K400" s="52"/>
      <c r="L400" s="52"/>
      <c r="M400" s="52"/>
      <c r="N400" s="52"/>
      <c r="O400" s="52"/>
      <c r="P400" s="52"/>
      <c r="Q400" s="52"/>
      <c r="R400" s="52"/>
      <c r="S400" s="52"/>
      <c r="T400" s="52"/>
      <c r="U400" s="52"/>
      <c r="W400" s="52"/>
      <c r="X400" s="52"/>
      <c r="Y400" s="52"/>
    </row>
    <row r="401" spans="1:25" x14ac:dyDescent="0.25">
      <c r="A401" s="52"/>
      <c r="B401" s="52"/>
      <c r="C401" s="52"/>
      <c r="D401" s="52"/>
      <c r="E401" s="52"/>
      <c r="F401" s="52"/>
      <c r="G401" s="52"/>
      <c r="H401" s="52"/>
      <c r="I401" s="52"/>
      <c r="J401" s="255"/>
      <c r="K401" s="52"/>
      <c r="L401" s="52"/>
      <c r="M401" s="52"/>
      <c r="N401" s="52"/>
      <c r="O401" s="52"/>
      <c r="P401" s="52"/>
      <c r="Q401" s="52"/>
      <c r="R401" s="52"/>
      <c r="S401" s="52"/>
      <c r="T401" s="52"/>
      <c r="U401" s="52"/>
      <c r="W401" s="52"/>
      <c r="X401" s="52"/>
      <c r="Y401" s="52"/>
    </row>
    <row r="402" spans="1:25" x14ac:dyDescent="0.25">
      <c r="A402" s="52"/>
      <c r="B402" s="52"/>
      <c r="C402" s="52"/>
      <c r="D402" s="52"/>
      <c r="E402" s="52"/>
      <c r="F402" s="52"/>
      <c r="G402" s="52"/>
      <c r="H402" s="52"/>
      <c r="I402" s="52"/>
      <c r="J402" s="255"/>
      <c r="K402" s="52"/>
      <c r="L402" s="52"/>
      <c r="M402" s="52"/>
      <c r="N402" s="52"/>
      <c r="O402" s="52"/>
      <c r="P402" s="52"/>
      <c r="Q402" s="52"/>
      <c r="R402" s="52"/>
      <c r="S402" s="52"/>
      <c r="T402" s="52"/>
      <c r="U402" s="52"/>
      <c r="W402" s="52"/>
      <c r="X402" s="52"/>
      <c r="Y402" s="52"/>
    </row>
    <row r="403" spans="1:25" x14ac:dyDescent="0.25">
      <c r="A403" s="52"/>
      <c r="B403" s="52"/>
      <c r="C403" s="52"/>
      <c r="D403" s="52"/>
      <c r="E403" s="52"/>
      <c r="F403" s="52"/>
      <c r="G403" s="52"/>
      <c r="H403" s="52"/>
      <c r="I403" s="52"/>
      <c r="J403" s="255"/>
      <c r="K403" s="52"/>
      <c r="L403" s="52"/>
      <c r="M403" s="52"/>
      <c r="N403" s="52"/>
      <c r="O403" s="52"/>
      <c r="P403" s="52"/>
      <c r="Q403" s="52"/>
      <c r="R403" s="52"/>
      <c r="S403" s="52"/>
      <c r="T403" s="52"/>
      <c r="U403" s="52"/>
      <c r="W403" s="52"/>
      <c r="X403" s="52"/>
      <c r="Y403" s="52"/>
    </row>
    <row r="404" spans="1:25" x14ac:dyDescent="0.25">
      <c r="A404" s="52"/>
      <c r="B404" s="52"/>
      <c r="C404" s="52"/>
      <c r="D404" s="52"/>
      <c r="E404" s="52"/>
      <c r="F404" s="52"/>
      <c r="G404" s="52"/>
      <c r="H404" s="52"/>
      <c r="I404" s="52"/>
      <c r="J404" s="255"/>
      <c r="K404" s="52"/>
      <c r="L404" s="52"/>
      <c r="M404" s="52"/>
      <c r="N404" s="52"/>
      <c r="O404" s="52"/>
      <c r="P404" s="52"/>
      <c r="Q404" s="52"/>
      <c r="R404" s="52"/>
      <c r="S404" s="52"/>
      <c r="T404" s="52"/>
      <c r="U404" s="52"/>
      <c r="W404" s="52"/>
      <c r="X404" s="52"/>
      <c r="Y404" s="52"/>
    </row>
    <row r="405" spans="1:25" x14ac:dyDescent="0.25">
      <c r="A405" s="52"/>
      <c r="B405" s="52"/>
      <c r="C405" s="52"/>
      <c r="D405" s="52"/>
      <c r="E405" s="52"/>
      <c r="F405" s="52"/>
      <c r="G405" s="52"/>
      <c r="H405" s="52"/>
      <c r="I405" s="52"/>
      <c r="J405" s="255"/>
      <c r="K405" s="52"/>
      <c r="L405" s="52"/>
      <c r="M405" s="52"/>
      <c r="N405" s="52"/>
      <c r="O405" s="52"/>
      <c r="P405" s="52"/>
      <c r="Q405" s="52"/>
      <c r="R405" s="52"/>
      <c r="S405" s="52"/>
      <c r="T405" s="52"/>
      <c r="U405" s="52"/>
      <c r="W405" s="52"/>
      <c r="X405" s="52"/>
      <c r="Y405" s="52"/>
    </row>
    <row r="406" spans="1:25" x14ac:dyDescent="0.25">
      <c r="A406" s="52"/>
      <c r="B406" s="52"/>
      <c r="C406" s="52"/>
      <c r="D406" s="52"/>
      <c r="E406" s="52"/>
      <c r="F406" s="52"/>
      <c r="G406" s="52"/>
      <c r="H406" s="52"/>
      <c r="I406" s="52"/>
      <c r="J406" s="255"/>
      <c r="K406" s="52"/>
      <c r="L406" s="52"/>
      <c r="M406" s="52"/>
      <c r="N406" s="52"/>
      <c r="O406" s="52"/>
      <c r="P406" s="52"/>
      <c r="Q406" s="52"/>
      <c r="R406" s="52"/>
      <c r="S406" s="52"/>
    </row>
    <row r="407" spans="1:25" x14ac:dyDescent="0.25">
      <c r="A407" s="52"/>
      <c r="B407" s="52"/>
      <c r="C407" s="52"/>
      <c r="D407" s="52"/>
      <c r="E407" s="52"/>
      <c r="F407" s="52"/>
      <c r="G407" s="52"/>
      <c r="H407" s="52"/>
      <c r="I407" s="52"/>
      <c r="J407" s="255"/>
      <c r="K407" s="52"/>
      <c r="L407" s="52"/>
      <c r="M407" s="52"/>
      <c r="N407" s="52"/>
      <c r="O407" s="52"/>
      <c r="P407" s="52"/>
      <c r="Q407" s="52"/>
      <c r="R407" s="52"/>
      <c r="S407" s="52"/>
    </row>
    <row r="408" spans="1:25" x14ac:dyDescent="0.25">
      <c r="A408" s="52"/>
      <c r="B408" s="52"/>
      <c r="C408" s="52"/>
      <c r="D408" s="52"/>
      <c r="E408" s="52"/>
      <c r="F408" s="52"/>
      <c r="G408" s="52"/>
      <c r="H408" s="52"/>
      <c r="I408" s="52"/>
      <c r="J408" s="255"/>
      <c r="K408" s="52"/>
      <c r="L408" s="52"/>
      <c r="M408" s="52"/>
      <c r="N408" s="52"/>
      <c r="O408" s="52"/>
      <c r="P408" s="52"/>
      <c r="Q408" s="52"/>
      <c r="R408" s="52"/>
      <c r="S408" s="52"/>
    </row>
    <row r="409" spans="1:25" x14ac:dyDescent="0.25">
      <c r="A409" s="52"/>
      <c r="B409" s="52"/>
      <c r="C409" s="52"/>
      <c r="D409" s="52"/>
      <c r="E409" s="52"/>
      <c r="F409" s="52"/>
      <c r="G409" s="52"/>
      <c r="H409" s="52"/>
      <c r="I409" s="52"/>
      <c r="J409" s="255"/>
      <c r="K409" s="52"/>
      <c r="L409" s="52"/>
      <c r="M409" s="52"/>
      <c r="N409" s="52"/>
      <c r="O409" s="52"/>
      <c r="P409" s="52"/>
      <c r="Q409" s="52"/>
      <c r="R409" s="52"/>
      <c r="S409" s="52"/>
    </row>
    <row r="410" spans="1:25" x14ac:dyDescent="0.25">
      <c r="A410" s="52"/>
      <c r="B410" s="52"/>
      <c r="C410" s="52"/>
      <c r="D410" s="52"/>
      <c r="E410" s="52"/>
      <c r="F410" s="52"/>
      <c r="G410" s="52"/>
      <c r="H410" s="52"/>
      <c r="I410" s="52"/>
      <c r="J410" s="255"/>
      <c r="K410" s="52"/>
      <c r="L410" s="52"/>
      <c r="M410" s="52"/>
      <c r="N410" s="52"/>
      <c r="O410" s="52"/>
      <c r="P410" s="52"/>
      <c r="Q410" s="52"/>
      <c r="R410" s="52"/>
      <c r="S410" s="52"/>
    </row>
    <row r="411" spans="1:25" x14ac:dyDescent="0.25">
      <c r="A411" s="52"/>
      <c r="B411" s="52"/>
      <c r="C411" s="52"/>
      <c r="D411" s="52"/>
      <c r="E411" s="52"/>
      <c r="F411" s="52"/>
      <c r="G411" s="52"/>
      <c r="H411" s="52"/>
      <c r="I411" s="52"/>
      <c r="J411" s="255"/>
      <c r="K411" s="52"/>
      <c r="L411" s="52"/>
      <c r="M411" s="52"/>
      <c r="N411" s="52"/>
      <c r="O411" s="52"/>
      <c r="P411" s="52"/>
      <c r="Q411" s="52"/>
      <c r="R411" s="52"/>
      <c r="S411" s="52"/>
    </row>
    <row r="412" spans="1:25" x14ac:dyDescent="0.25">
      <c r="A412" s="52"/>
      <c r="B412" s="52"/>
      <c r="C412" s="52"/>
      <c r="D412" s="52"/>
      <c r="E412" s="52"/>
      <c r="F412" s="52"/>
      <c r="G412" s="52"/>
      <c r="H412" s="52"/>
      <c r="I412" s="52"/>
      <c r="J412" s="255"/>
      <c r="K412" s="52"/>
      <c r="L412" s="52"/>
      <c r="M412" s="52"/>
      <c r="N412" s="52"/>
      <c r="O412" s="52"/>
      <c r="P412" s="52"/>
      <c r="Q412" s="52"/>
      <c r="R412" s="52"/>
      <c r="S412" s="52"/>
    </row>
    <row r="413" spans="1:25" x14ac:dyDescent="0.25">
      <c r="A413" s="52"/>
      <c r="B413" s="52"/>
      <c r="C413" s="52"/>
      <c r="D413" s="52"/>
      <c r="E413" s="52"/>
      <c r="F413" s="52"/>
      <c r="G413" s="52"/>
      <c r="H413" s="52"/>
      <c r="I413" s="52"/>
      <c r="J413" s="255"/>
      <c r="K413" s="52"/>
      <c r="L413" s="52"/>
      <c r="M413" s="52"/>
      <c r="N413" s="52"/>
      <c r="O413" s="52"/>
      <c r="P413" s="52"/>
      <c r="Q413" s="52"/>
      <c r="R413" s="52"/>
      <c r="S413" s="52"/>
    </row>
    <row r="414" spans="1:25" x14ac:dyDescent="0.25">
      <c r="A414" s="52"/>
      <c r="B414" s="52"/>
      <c r="C414" s="52"/>
      <c r="D414" s="52"/>
      <c r="E414" s="52"/>
      <c r="F414" s="52"/>
      <c r="G414" s="52"/>
      <c r="H414" s="52"/>
      <c r="I414" s="52"/>
      <c r="J414" s="255"/>
      <c r="K414" s="52"/>
      <c r="L414" s="52"/>
      <c r="M414" s="52"/>
      <c r="N414" s="52"/>
      <c r="O414" s="52"/>
      <c r="P414" s="52"/>
      <c r="Q414" s="52"/>
      <c r="R414" s="52"/>
      <c r="S414" s="52"/>
    </row>
    <row r="415" spans="1:25" x14ac:dyDescent="0.25">
      <c r="A415" s="52"/>
      <c r="B415" s="52"/>
      <c r="C415" s="52"/>
      <c r="D415" s="52"/>
      <c r="E415" s="52"/>
      <c r="F415" s="52"/>
      <c r="G415" s="52"/>
      <c r="H415" s="52"/>
      <c r="I415" s="52"/>
      <c r="J415" s="255"/>
      <c r="K415" s="52"/>
      <c r="L415" s="52"/>
      <c r="M415" s="52"/>
      <c r="N415" s="52"/>
      <c r="O415" s="52"/>
      <c r="P415" s="52"/>
      <c r="Q415" s="52"/>
      <c r="R415" s="52"/>
      <c r="S415" s="52"/>
    </row>
    <row r="416" spans="1:25" x14ac:dyDescent="0.25">
      <c r="A416" s="52"/>
      <c r="B416" s="52"/>
      <c r="C416" s="52"/>
      <c r="D416" s="52"/>
      <c r="E416" s="52"/>
      <c r="F416" s="52"/>
      <c r="G416" s="52"/>
      <c r="H416" s="52"/>
      <c r="I416" s="52"/>
      <c r="J416" s="255"/>
      <c r="K416" s="52"/>
      <c r="L416" s="52"/>
      <c r="M416" s="52"/>
      <c r="N416" s="52"/>
      <c r="O416" s="52"/>
      <c r="P416" s="52"/>
      <c r="Q416" s="52"/>
      <c r="R416" s="52"/>
      <c r="S416" s="52"/>
    </row>
    <row r="417" spans="1:19" x14ac:dyDescent="0.25">
      <c r="A417" s="52"/>
      <c r="B417" s="52"/>
      <c r="C417" s="52"/>
      <c r="D417" s="52"/>
      <c r="E417" s="52"/>
      <c r="F417" s="52"/>
      <c r="G417" s="52"/>
      <c r="H417" s="52"/>
      <c r="I417" s="52"/>
      <c r="J417" s="255"/>
      <c r="K417" s="52"/>
      <c r="L417" s="52"/>
      <c r="M417" s="52"/>
      <c r="N417" s="52"/>
      <c r="O417" s="52"/>
      <c r="P417" s="52"/>
      <c r="Q417" s="52"/>
      <c r="R417" s="52"/>
      <c r="S417" s="52"/>
    </row>
    <row r="418" spans="1:19" x14ac:dyDescent="0.25">
      <c r="A418" s="52"/>
      <c r="B418" s="52"/>
      <c r="C418" s="52"/>
      <c r="D418" s="52"/>
      <c r="E418" s="52"/>
      <c r="F418" s="52"/>
      <c r="G418" s="52"/>
      <c r="H418" s="52"/>
      <c r="I418" s="52"/>
      <c r="J418" s="255"/>
      <c r="K418" s="52"/>
      <c r="L418" s="52"/>
      <c r="M418" s="52"/>
      <c r="N418" s="52"/>
      <c r="O418" s="52"/>
      <c r="P418" s="52"/>
      <c r="Q418" s="52"/>
      <c r="R418" s="52"/>
      <c r="S418" s="52"/>
    </row>
    <row r="419" spans="1:19" x14ac:dyDescent="0.25">
      <c r="A419" s="52"/>
      <c r="B419" s="52"/>
      <c r="C419" s="52"/>
      <c r="D419" s="52"/>
      <c r="E419" s="52"/>
      <c r="F419" s="52"/>
      <c r="G419" s="52"/>
      <c r="H419" s="52"/>
      <c r="I419" s="52"/>
      <c r="J419" s="255"/>
      <c r="K419" s="52"/>
      <c r="L419" s="52"/>
      <c r="M419" s="52"/>
      <c r="N419" s="52"/>
      <c r="O419" s="52"/>
      <c r="P419" s="52"/>
      <c r="Q419" s="52"/>
      <c r="R419" s="52"/>
      <c r="S419" s="52"/>
    </row>
    <row r="420" spans="1:19" x14ac:dyDescent="0.25">
      <c r="A420" s="52"/>
      <c r="B420" s="52"/>
      <c r="C420" s="52"/>
      <c r="D420" s="52"/>
      <c r="E420" s="52"/>
      <c r="F420" s="52"/>
      <c r="G420" s="52"/>
      <c r="H420" s="52"/>
      <c r="I420" s="52"/>
      <c r="J420" s="255"/>
      <c r="K420" s="52"/>
      <c r="L420" s="52"/>
      <c r="M420" s="52"/>
      <c r="N420" s="52"/>
      <c r="O420" s="52"/>
      <c r="P420" s="52"/>
      <c r="Q420" s="52"/>
      <c r="R420" s="52"/>
      <c r="S420" s="52"/>
    </row>
    <row r="421" spans="1:19" x14ac:dyDescent="0.25">
      <c r="A421" s="52"/>
      <c r="B421" s="52"/>
      <c r="C421" s="52"/>
      <c r="D421" s="52"/>
      <c r="E421" s="52"/>
      <c r="F421" s="52"/>
      <c r="G421" s="52"/>
      <c r="H421" s="52"/>
      <c r="I421" s="52"/>
      <c r="J421" s="255"/>
      <c r="K421" s="52"/>
      <c r="L421" s="52"/>
      <c r="M421" s="52"/>
      <c r="N421" s="52"/>
      <c r="O421" s="52"/>
      <c r="P421" s="52"/>
      <c r="Q421" s="52"/>
      <c r="R421" s="52"/>
      <c r="S421" s="52"/>
    </row>
    <row r="422" spans="1:19" x14ac:dyDescent="0.25">
      <c r="A422" s="52"/>
      <c r="B422" s="52"/>
      <c r="C422" s="52"/>
      <c r="D422" s="52"/>
      <c r="E422" s="52"/>
      <c r="F422" s="52"/>
      <c r="G422" s="52"/>
      <c r="H422" s="52"/>
      <c r="I422" s="52"/>
      <c r="J422" s="255"/>
      <c r="K422" s="52"/>
      <c r="L422" s="52"/>
      <c r="M422" s="52"/>
      <c r="N422" s="52"/>
      <c r="O422" s="52"/>
      <c r="P422" s="52"/>
      <c r="Q422" s="52"/>
      <c r="R422" s="52"/>
      <c r="S422" s="52"/>
    </row>
    <row r="423" spans="1:19" x14ac:dyDescent="0.25">
      <c r="A423" s="52"/>
      <c r="B423" s="52"/>
      <c r="C423" s="52"/>
      <c r="D423" s="52"/>
      <c r="E423" s="52"/>
      <c r="F423" s="52"/>
      <c r="G423" s="52"/>
      <c r="H423" s="52"/>
      <c r="I423" s="52"/>
      <c r="J423" s="255"/>
      <c r="K423" s="52"/>
      <c r="L423" s="52"/>
      <c r="M423" s="52"/>
      <c r="N423" s="52"/>
      <c r="O423" s="52"/>
      <c r="P423" s="52"/>
      <c r="Q423" s="52"/>
      <c r="R423" s="52"/>
      <c r="S423" s="52"/>
    </row>
    <row r="424" spans="1:19" x14ac:dyDescent="0.25">
      <c r="A424" s="52"/>
      <c r="B424" s="52"/>
      <c r="C424" s="52"/>
      <c r="D424" s="52"/>
      <c r="E424" s="52"/>
      <c r="F424" s="52"/>
      <c r="G424" s="52"/>
      <c r="H424" s="52"/>
      <c r="I424" s="52"/>
      <c r="J424" s="255"/>
      <c r="K424" s="52"/>
      <c r="L424" s="52"/>
      <c r="M424" s="52"/>
      <c r="N424" s="52"/>
      <c r="O424" s="52"/>
      <c r="P424" s="52"/>
      <c r="Q424" s="52"/>
      <c r="R424" s="52"/>
      <c r="S424" s="52"/>
    </row>
    <row r="425" spans="1:19" x14ac:dyDescent="0.25">
      <c r="A425" s="52"/>
      <c r="B425" s="52"/>
      <c r="C425" s="52"/>
      <c r="D425" s="52"/>
      <c r="E425" s="52"/>
      <c r="F425" s="52"/>
      <c r="G425" s="52"/>
      <c r="H425" s="52"/>
      <c r="I425" s="52"/>
      <c r="J425" s="255"/>
      <c r="K425" s="52"/>
      <c r="L425" s="52"/>
      <c r="M425" s="52"/>
      <c r="N425" s="52"/>
      <c r="O425" s="52"/>
      <c r="P425" s="52"/>
      <c r="Q425" s="52"/>
      <c r="R425" s="52"/>
      <c r="S425" s="52"/>
    </row>
    <row r="426" spans="1:19" x14ac:dyDescent="0.25">
      <c r="A426" s="52"/>
      <c r="B426" s="52"/>
      <c r="C426" s="52"/>
      <c r="D426" s="52"/>
      <c r="E426" s="52"/>
      <c r="F426" s="52"/>
      <c r="G426" s="52"/>
      <c r="H426" s="52"/>
      <c r="I426" s="52"/>
      <c r="J426" s="255"/>
      <c r="K426" s="52"/>
      <c r="L426" s="52"/>
      <c r="M426" s="52"/>
      <c r="N426" s="52"/>
      <c r="O426" s="52"/>
      <c r="P426" s="52"/>
      <c r="Q426" s="52"/>
      <c r="R426" s="52"/>
      <c r="S426" s="52"/>
    </row>
    <row r="427" spans="1:19" x14ac:dyDescent="0.25">
      <c r="A427" s="52"/>
      <c r="B427" s="52"/>
      <c r="C427" s="52"/>
      <c r="D427" s="52"/>
      <c r="E427" s="52"/>
      <c r="F427" s="52"/>
      <c r="G427" s="52"/>
      <c r="H427" s="52"/>
      <c r="I427" s="52"/>
      <c r="J427" s="255"/>
      <c r="K427" s="52"/>
      <c r="L427" s="52"/>
      <c r="M427" s="52"/>
      <c r="N427" s="52"/>
      <c r="O427" s="52"/>
      <c r="P427" s="52"/>
      <c r="Q427" s="52"/>
      <c r="R427" s="52"/>
      <c r="S427" s="52"/>
    </row>
    <row r="428" spans="1:19" x14ac:dyDescent="0.25">
      <c r="A428" s="52"/>
      <c r="B428" s="52"/>
      <c r="C428" s="52"/>
      <c r="D428" s="52"/>
      <c r="E428" s="52"/>
      <c r="F428" s="52"/>
      <c r="G428" s="52"/>
      <c r="H428" s="52"/>
      <c r="I428" s="52"/>
      <c r="J428" s="255"/>
      <c r="K428" s="52"/>
      <c r="L428" s="52"/>
      <c r="M428" s="52"/>
      <c r="N428" s="52"/>
      <c r="O428" s="52"/>
      <c r="P428" s="52"/>
      <c r="Q428" s="52"/>
      <c r="R428" s="52"/>
      <c r="S428" s="52"/>
    </row>
    <row r="429" spans="1:19" x14ac:dyDescent="0.25">
      <c r="A429" s="52"/>
      <c r="B429" s="52"/>
      <c r="C429" s="52"/>
      <c r="D429" s="52"/>
      <c r="E429" s="52"/>
      <c r="F429" s="52"/>
      <c r="G429" s="52"/>
      <c r="H429" s="52"/>
      <c r="I429" s="52"/>
      <c r="J429" s="255"/>
      <c r="K429" s="52"/>
      <c r="L429" s="52"/>
      <c r="M429" s="52"/>
      <c r="N429" s="52"/>
      <c r="O429" s="52"/>
      <c r="P429" s="52"/>
      <c r="Q429" s="52"/>
      <c r="R429" s="52"/>
      <c r="S429" s="52"/>
    </row>
    <row r="430" spans="1:19" x14ac:dyDescent="0.25">
      <c r="A430" s="52"/>
      <c r="B430" s="52"/>
      <c r="C430" s="52"/>
      <c r="D430" s="52"/>
      <c r="E430" s="52"/>
      <c r="F430" s="52"/>
      <c r="G430" s="52"/>
      <c r="H430" s="52"/>
      <c r="I430" s="52"/>
      <c r="J430" s="255"/>
      <c r="K430" s="52"/>
      <c r="L430" s="52"/>
      <c r="M430" s="52"/>
      <c r="N430" s="52"/>
      <c r="O430" s="52"/>
      <c r="P430" s="52"/>
      <c r="Q430" s="52"/>
      <c r="R430" s="52"/>
      <c r="S430" s="52"/>
    </row>
    <row r="431" spans="1:19" x14ac:dyDescent="0.25">
      <c r="A431" s="52"/>
      <c r="B431" s="52"/>
      <c r="C431" s="52"/>
      <c r="D431" s="52"/>
      <c r="E431" s="52"/>
      <c r="F431" s="52"/>
      <c r="G431" s="52"/>
      <c r="H431" s="52"/>
      <c r="I431" s="52"/>
      <c r="J431" s="255"/>
      <c r="K431" s="52"/>
      <c r="L431" s="52"/>
      <c r="M431" s="52"/>
      <c r="N431" s="52"/>
      <c r="O431" s="52"/>
      <c r="P431" s="52"/>
      <c r="Q431" s="52"/>
      <c r="R431" s="52"/>
      <c r="S431" s="52"/>
    </row>
    <row r="432" spans="1:19" x14ac:dyDescent="0.25">
      <c r="A432" s="52"/>
      <c r="B432" s="52"/>
      <c r="C432" s="52"/>
      <c r="D432" s="52"/>
      <c r="E432" s="52"/>
      <c r="F432" s="52"/>
      <c r="G432" s="52"/>
      <c r="H432" s="52"/>
      <c r="I432" s="52"/>
      <c r="J432" s="255"/>
      <c r="K432" s="52"/>
      <c r="L432" s="52"/>
      <c r="M432" s="52"/>
      <c r="N432" s="52"/>
      <c r="O432" s="52"/>
      <c r="P432" s="52"/>
      <c r="Q432" s="52"/>
      <c r="R432" s="52"/>
      <c r="S432" s="52"/>
    </row>
    <row r="433" spans="1:19" x14ac:dyDescent="0.25">
      <c r="A433" s="52"/>
      <c r="B433" s="52"/>
      <c r="C433" s="52"/>
      <c r="D433" s="52"/>
      <c r="E433" s="52"/>
      <c r="F433" s="52"/>
      <c r="G433" s="52"/>
      <c r="H433" s="52"/>
      <c r="I433" s="52"/>
      <c r="J433" s="255"/>
      <c r="K433" s="52"/>
      <c r="L433" s="52"/>
      <c r="M433" s="52"/>
      <c r="N433" s="52"/>
      <c r="O433" s="52"/>
      <c r="P433" s="52"/>
      <c r="Q433" s="52"/>
      <c r="R433" s="52"/>
      <c r="S433" s="52"/>
    </row>
    <row r="434" spans="1:19" x14ac:dyDescent="0.25">
      <c r="A434" s="52"/>
      <c r="B434" s="52"/>
      <c r="C434" s="52"/>
      <c r="D434" s="52"/>
      <c r="E434" s="52"/>
      <c r="F434" s="52"/>
      <c r="G434" s="52"/>
      <c r="H434" s="52"/>
      <c r="I434" s="52"/>
      <c r="J434" s="255"/>
      <c r="K434" s="52"/>
      <c r="L434" s="52"/>
      <c r="M434" s="52"/>
      <c r="N434" s="52"/>
      <c r="O434" s="52"/>
      <c r="P434" s="52"/>
      <c r="Q434" s="52"/>
      <c r="R434" s="52"/>
      <c r="S434" s="52"/>
    </row>
    <row r="435" spans="1:19" x14ac:dyDescent="0.25">
      <c r="A435" s="52"/>
      <c r="B435" s="52"/>
      <c r="C435" s="52"/>
      <c r="D435" s="52"/>
      <c r="E435" s="52"/>
      <c r="F435" s="52"/>
      <c r="G435" s="52"/>
      <c r="H435" s="52"/>
      <c r="I435" s="52"/>
      <c r="J435" s="255"/>
      <c r="K435" s="52"/>
      <c r="L435" s="52"/>
      <c r="M435" s="52"/>
      <c r="N435" s="52"/>
      <c r="O435" s="52"/>
      <c r="P435" s="52"/>
      <c r="Q435" s="52"/>
      <c r="R435" s="52"/>
      <c r="S435" s="52"/>
    </row>
    <row r="436" spans="1:19" x14ac:dyDescent="0.25">
      <c r="A436" s="52"/>
      <c r="B436" s="52"/>
      <c r="C436" s="52"/>
      <c r="D436" s="52"/>
      <c r="E436" s="52"/>
      <c r="F436" s="52"/>
      <c r="G436" s="52"/>
      <c r="H436" s="52"/>
      <c r="I436" s="52"/>
      <c r="J436" s="255"/>
      <c r="K436" s="52"/>
      <c r="L436" s="52"/>
      <c r="M436" s="52"/>
      <c r="N436" s="52"/>
      <c r="O436" s="52"/>
      <c r="P436" s="52"/>
      <c r="Q436" s="52"/>
      <c r="R436" s="52"/>
      <c r="S436" s="52"/>
    </row>
    <row r="437" spans="1:19" x14ac:dyDescent="0.25">
      <c r="A437" s="52"/>
      <c r="B437" s="52"/>
      <c r="C437" s="52"/>
      <c r="D437" s="52"/>
      <c r="E437" s="52"/>
      <c r="F437" s="52"/>
      <c r="G437" s="52"/>
      <c r="H437" s="52"/>
      <c r="I437" s="52"/>
      <c r="J437" s="255"/>
      <c r="K437" s="52"/>
      <c r="L437" s="52"/>
      <c r="M437" s="52"/>
      <c r="N437" s="52"/>
      <c r="O437" s="52"/>
      <c r="P437" s="52"/>
      <c r="Q437" s="52"/>
      <c r="R437" s="52"/>
      <c r="S437" s="52"/>
    </row>
    <row r="438" spans="1:19" x14ac:dyDescent="0.25">
      <c r="A438" s="52"/>
      <c r="B438" s="52"/>
      <c r="C438" s="52"/>
      <c r="D438" s="52"/>
      <c r="E438" s="52"/>
      <c r="F438" s="52"/>
      <c r="G438" s="52"/>
      <c r="H438" s="52"/>
      <c r="I438" s="52"/>
      <c r="J438" s="255"/>
      <c r="K438" s="52"/>
      <c r="L438" s="52"/>
      <c r="M438" s="52"/>
      <c r="N438" s="52"/>
      <c r="O438" s="52"/>
      <c r="P438" s="52"/>
      <c r="Q438" s="52"/>
      <c r="R438" s="52"/>
      <c r="S438" s="52"/>
    </row>
    <row r="439" spans="1:19" x14ac:dyDescent="0.25">
      <c r="A439" s="52"/>
      <c r="B439" s="52"/>
      <c r="C439" s="52"/>
      <c r="D439" s="52"/>
      <c r="E439" s="52"/>
      <c r="F439" s="52"/>
      <c r="G439" s="52"/>
      <c r="H439" s="52"/>
      <c r="I439" s="52"/>
      <c r="J439" s="255"/>
      <c r="K439" s="52"/>
      <c r="L439" s="52"/>
      <c r="M439" s="52"/>
      <c r="N439" s="52"/>
      <c r="O439" s="52"/>
      <c r="P439" s="52"/>
      <c r="Q439" s="52"/>
      <c r="R439" s="52"/>
      <c r="S439" s="52"/>
    </row>
    <row r="440" spans="1:19" x14ac:dyDescent="0.25">
      <c r="A440" s="52"/>
      <c r="B440" s="52"/>
      <c r="C440" s="52"/>
      <c r="D440" s="52"/>
      <c r="E440" s="52"/>
      <c r="F440" s="52"/>
      <c r="G440" s="52"/>
      <c r="H440" s="52"/>
      <c r="I440" s="52"/>
      <c r="J440" s="255"/>
      <c r="K440" s="52"/>
      <c r="L440" s="52"/>
      <c r="M440" s="52"/>
      <c r="N440" s="52"/>
      <c r="O440" s="52"/>
      <c r="P440" s="52"/>
      <c r="Q440" s="52"/>
      <c r="R440" s="52"/>
      <c r="S440" s="52"/>
    </row>
    <row r="441" spans="1:19" x14ac:dyDescent="0.25">
      <c r="A441" s="52"/>
      <c r="B441" s="52"/>
      <c r="C441" s="52"/>
      <c r="D441" s="52"/>
      <c r="E441" s="52"/>
      <c r="F441" s="52"/>
      <c r="G441" s="52"/>
      <c r="H441" s="52"/>
      <c r="I441" s="52"/>
      <c r="J441" s="255"/>
      <c r="K441" s="52"/>
      <c r="L441" s="52"/>
      <c r="M441" s="52"/>
      <c r="N441" s="52"/>
      <c r="O441" s="52"/>
      <c r="P441" s="52"/>
      <c r="Q441" s="52"/>
      <c r="R441" s="52"/>
      <c r="S441" s="52"/>
    </row>
    <row r="442" spans="1:19" x14ac:dyDescent="0.25">
      <c r="A442" s="52"/>
      <c r="B442" s="52"/>
      <c r="C442" s="52"/>
      <c r="D442" s="52"/>
      <c r="E442" s="52"/>
      <c r="F442" s="52"/>
      <c r="G442" s="52"/>
      <c r="H442" s="52"/>
      <c r="I442" s="52"/>
      <c r="J442" s="255"/>
      <c r="K442" s="52"/>
      <c r="L442" s="52"/>
      <c r="M442" s="52"/>
      <c r="N442" s="52"/>
      <c r="O442" s="52"/>
      <c r="P442" s="52"/>
      <c r="Q442" s="52"/>
      <c r="R442" s="52"/>
      <c r="S442" s="52"/>
    </row>
    <row r="443" spans="1:19" x14ac:dyDescent="0.25">
      <c r="A443" s="52"/>
      <c r="B443" s="52"/>
      <c r="C443" s="52"/>
      <c r="D443" s="52"/>
      <c r="E443" s="52"/>
      <c r="F443" s="52"/>
      <c r="G443" s="52"/>
      <c r="H443" s="52"/>
      <c r="I443" s="52"/>
      <c r="J443" s="255"/>
      <c r="K443" s="52"/>
      <c r="L443" s="52"/>
      <c r="M443" s="52"/>
      <c r="N443" s="52"/>
      <c r="O443" s="52"/>
      <c r="P443" s="52"/>
      <c r="Q443" s="52"/>
      <c r="R443" s="52"/>
      <c r="S443" s="52"/>
    </row>
    <row r="444" spans="1:19" x14ac:dyDescent="0.25">
      <c r="A444" s="52"/>
      <c r="B444" s="52"/>
      <c r="C444" s="52"/>
      <c r="D444" s="52"/>
      <c r="E444" s="52"/>
      <c r="F444" s="52"/>
      <c r="G444" s="52"/>
      <c r="H444" s="52"/>
      <c r="I444" s="52"/>
      <c r="J444" s="255"/>
      <c r="K444" s="52"/>
      <c r="L444" s="52"/>
      <c r="M444" s="52"/>
      <c r="N444" s="52"/>
      <c r="O444" s="52"/>
      <c r="P444" s="52"/>
      <c r="Q444" s="52"/>
      <c r="R444" s="52"/>
      <c r="S444" s="52"/>
    </row>
    <row r="445" spans="1:19" x14ac:dyDescent="0.25">
      <c r="A445" s="52"/>
      <c r="B445" s="52"/>
      <c r="C445" s="52"/>
      <c r="D445" s="52"/>
      <c r="E445" s="52"/>
      <c r="F445" s="52"/>
      <c r="G445" s="52"/>
      <c r="H445" s="52"/>
      <c r="I445" s="52"/>
      <c r="J445" s="255"/>
      <c r="K445" s="52"/>
      <c r="L445" s="52"/>
      <c r="M445" s="52"/>
      <c r="N445" s="52"/>
      <c r="O445" s="52"/>
      <c r="P445" s="52"/>
      <c r="Q445" s="52"/>
      <c r="R445" s="52"/>
      <c r="S445" s="52"/>
    </row>
    <row r="446" spans="1:19" x14ac:dyDescent="0.25">
      <c r="A446" s="52"/>
      <c r="B446" s="52"/>
      <c r="C446" s="52"/>
      <c r="D446" s="52"/>
      <c r="E446" s="52"/>
      <c r="F446" s="52"/>
      <c r="G446" s="52"/>
      <c r="H446" s="52"/>
      <c r="I446" s="52"/>
      <c r="J446" s="255"/>
      <c r="K446" s="52"/>
      <c r="L446" s="52"/>
      <c r="M446" s="52"/>
      <c r="N446" s="52"/>
      <c r="O446" s="52"/>
      <c r="P446" s="52"/>
      <c r="Q446" s="52"/>
      <c r="R446" s="52"/>
      <c r="S446" s="52"/>
    </row>
    <row r="447" spans="1:19" x14ac:dyDescent="0.25">
      <c r="A447" s="52"/>
      <c r="B447" s="52"/>
      <c r="C447" s="52"/>
      <c r="D447" s="52"/>
      <c r="E447" s="52"/>
      <c r="F447" s="52"/>
      <c r="G447" s="52"/>
      <c r="H447" s="52"/>
      <c r="I447" s="52"/>
      <c r="J447" s="255"/>
      <c r="K447" s="52"/>
      <c r="L447" s="52"/>
      <c r="M447" s="52"/>
      <c r="N447" s="52"/>
      <c r="O447" s="52"/>
      <c r="P447" s="52"/>
      <c r="Q447" s="52"/>
      <c r="R447" s="52"/>
      <c r="S447" s="52"/>
    </row>
    <row r="448" spans="1:19" x14ac:dyDescent="0.25">
      <c r="A448" s="52"/>
      <c r="B448" s="52"/>
      <c r="C448" s="52"/>
      <c r="D448" s="52"/>
      <c r="E448" s="52"/>
      <c r="F448" s="52"/>
      <c r="G448" s="52"/>
      <c r="H448" s="52"/>
      <c r="I448" s="52"/>
      <c r="J448" s="255"/>
      <c r="K448" s="52"/>
      <c r="L448" s="52"/>
      <c r="M448" s="52"/>
      <c r="N448" s="52"/>
      <c r="O448" s="52"/>
      <c r="P448" s="52"/>
      <c r="Q448" s="52"/>
      <c r="R448" s="52"/>
      <c r="S448" s="52"/>
    </row>
    <row r="449" spans="1:19" x14ac:dyDescent="0.25">
      <c r="A449" s="52"/>
      <c r="B449" s="52"/>
      <c r="C449" s="52"/>
      <c r="D449" s="52"/>
      <c r="E449" s="52"/>
      <c r="F449" s="52"/>
      <c r="G449" s="52"/>
      <c r="H449" s="52"/>
      <c r="I449" s="52"/>
      <c r="J449" s="255"/>
      <c r="K449" s="52"/>
      <c r="L449" s="52"/>
      <c r="M449" s="52"/>
      <c r="N449" s="52"/>
      <c r="O449" s="52"/>
      <c r="P449" s="52"/>
      <c r="Q449" s="52"/>
      <c r="R449" s="52"/>
      <c r="S449" s="52"/>
    </row>
    <row r="450" spans="1:19" x14ac:dyDescent="0.25">
      <c r="A450" s="52"/>
      <c r="B450" s="52"/>
      <c r="C450" s="52"/>
      <c r="D450" s="52"/>
      <c r="E450" s="52"/>
      <c r="F450" s="52"/>
      <c r="G450" s="52"/>
      <c r="H450" s="52"/>
      <c r="I450" s="52"/>
      <c r="J450" s="255"/>
      <c r="K450" s="52"/>
      <c r="L450" s="52"/>
      <c r="M450" s="52"/>
      <c r="N450" s="52"/>
      <c r="O450" s="52"/>
      <c r="P450" s="52"/>
      <c r="Q450" s="52"/>
      <c r="R450" s="52"/>
      <c r="S450" s="52"/>
    </row>
    <row r="451" spans="1:19" x14ac:dyDescent="0.25">
      <c r="A451" s="52"/>
      <c r="B451" s="52"/>
      <c r="C451" s="52"/>
      <c r="D451" s="52"/>
      <c r="E451" s="52"/>
      <c r="F451" s="52"/>
      <c r="G451" s="52"/>
      <c r="H451" s="52"/>
      <c r="I451" s="52"/>
      <c r="J451" s="255"/>
      <c r="K451" s="52"/>
      <c r="L451" s="52"/>
      <c r="M451" s="52"/>
      <c r="N451" s="52"/>
      <c r="O451" s="52"/>
      <c r="P451" s="52"/>
      <c r="Q451" s="52"/>
      <c r="R451" s="52"/>
      <c r="S451" s="52"/>
    </row>
    <row r="452" spans="1:19" x14ac:dyDescent="0.25">
      <c r="A452" s="52"/>
      <c r="B452" s="52"/>
      <c r="C452" s="52"/>
      <c r="D452" s="52"/>
      <c r="E452" s="52"/>
      <c r="F452" s="52"/>
      <c r="G452" s="52"/>
      <c r="H452" s="52"/>
      <c r="I452" s="52"/>
      <c r="J452" s="255"/>
      <c r="K452" s="52"/>
      <c r="L452" s="52"/>
      <c r="M452" s="52"/>
      <c r="N452" s="52"/>
      <c r="O452" s="52"/>
      <c r="P452" s="52"/>
      <c r="Q452" s="52"/>
      <c r="R452" s="52"/>
      <c r="S452" s="52"/>
    </row>
    <row r="453" spans="1:19" x14ac:dyDescent="0.25">
      <c r="A453" s="52"/>
      <c r="B453" s="52"/>
      <c r="C453" s="52"/>
      <c r="D453" s="52"/>
      <c r="E453" s="52"/>
      <c r="F453" s="52"/>
      <c r="G453" s="52"/>
      <c r="H453" s="52"/>
      <c r="I453" s="52"/>
      <c r="J453" s="255"/>
      <c r="K453" s="52"/>
      <c r="L453" s="52"/>
      <c r="M453" s="52"/>
      <c r="N453" s="52"/>
      <c r="O453" s="52"/>
      <c r="P453" s="52"/>
      <c r="Q453" s="52"/>
      <c r="R453" s="52"/>
      <c r="S453" s="52"/>
    </row>
    <row r="454" spans="1:19" x14ac:dyDescent="0.25">
      <c r="A454" s="52"/>
      <c r="B454" s="52"/>
      <c r="C454" s="52"/>
      <c r="D454" s="52"/>
      <c r="E454" s="52"/>
      <c r="F454" s="52"/>
      <c r="G454" s="52"/>
      <c r="H454" s="52"/>
      <c r="I454" s="52"/>
      <c r="J454" s="255"/>
      <c r="K454" s="52"/>
      <c r="L454" s="52"/>
      <c r="M454" s="52"/>
      <c r="N454" s="52"/>
      <c r="O454" s="52"/>
      <c r="P454" s="52"/>
      <c r="Q454" s="52"/>
      <c r="R454" s="52"/>
      <c r="S454" s="52"/>
    </row>
    <row r="455" spans="1:19" x14ac:dyDescent="0.25">
      <c r="A455" s="52"/>
      <c r="B455" s="52"/>
      <c r="C455" s="52"/>
      <c r="D455" s="52"/>
      <c r="E455" s="52"/>
      <c r="F455" s="52"/>
      <c r="G455" s="52"/>
      <c r="H455" s="52"/>
      <c r="I455" s="52"/>
      <c r="J455" s="255"/>
      <c r="K455" s="52"/>
      <c r="L455" s="52"/>
      <c r="M455" s="52"/>
      <c r="N455" s="52"/>
      <c r="O455" s="52"/>
      <c r="P455" s="52"/>
      <c r="Q455" s="52"/>
      <c r="R455" s="52"/>
      <c r="S455" s="52"/>
    </row>
    <row r="456" spans="1:19" x14ac:dyDescent="0.25">
      <c r="A456" s="52"/>
      <c r="B456" s="52"/>
      <c r="C456" s="52"/>
      <c r="D456" s="52"/>
      <c r="E456" s="52"/>
      <c r="F456" s="52"/>
      <c r="G456" s="52"/>
      <c r="H456" s="52"/>
      <c r="I456" s="52"/>
      <c r="J456" s="255"/>
      <c r="K456" s="52"/>
      <c r="L456" s="52"/>
      <c r="M456" s="52"/>
      <c r="N456" s="52"/>
      <c r="O456" s="52"/>
      <c r="P456" s="52"/>
      <c r="Q456" s="52"/>
      <c r="R456" s="52"/>
      <c r="S456" s="52"/>
    </row>
    <row r="457" spans="1:19" x14ac:dyDescent="0.25">
      <c r="A457" s="52"/>
      <c r="B457" s="52"/>
      <c r="C457" s="52"/>
      <c r="D457" s="52"/>
      <c r="E457" s="52"/>
      <c r="F457" s="52"/>
      <c r="G457" s="52"/>
      <c r="H457" s="52"/>
      <c r="I457" s="52"/>
      <c r="J457" s="255"/>
      <c r="K457" s="52"/>
      <c r="L457" s="52"/>
      <c r="M457" s="52"/>
      <c r="N457" s="52"/>
      <c r="O457" s="52"/>
      <c r="P457" s="52"/>
      <c r="Q457" s="52"/>
      <c r="R457" s="52"/>
      <c r="S457" s="52"/>
    </row>
    <row r="458" spans="1:19" x14ac:dyDescent="0.25">
      <c r="A458" s="52"/>
      <c r="B458" s="52"/>
      <c r="C458" s="52"/>
      <c r="D458" s="52"/>
      <c r="E458" s="52"/>
      <c r="F458" s="52"/>
      <c r="G458" s="52"/>
      <c r="H458" s="52"/>
      <c r="I458" s="52"/>
      <c r="J458" s="255"/>
      <c r="K458" s="52"/>
      <c r="L458" s="52"/>
      <c r="M458" s="52"/>
      <c r="N458" s="52"/>
      <c r="O458" s="52"/>
      <c r="P458" s="52"/>
      <c r="Q458" s="52"/>
      <c r="R458" s="52"/>
      <c r="S458" s="52"/>
    </row>
    <row r="459" spans="1:19" x14ac:dyDescent="0.25">
      <c r="A459" s="52"/>
      <c r="B459" s="52"/>
      <c r="C459" s="52"/>
      <c r="D459" s="52"/>
      <c r="E459" s="52"/>
      <c r="F459" s="52"/>
      <c r="G459" s="52"/>
      <c r="H459" s="52"/>
      <c r="I459" s="52"/>
      <c r="J459" s="255"/>
      <c r="K459" s="52"/>
      <c r="L459" s="52"/>
      <c r="M459" s="52"/>
      <c r="N459" s="52"/>
      <c r="O459" s="52"/>
      <c r="P459" s="52"/>
      <c r="Q459" s="52"/>
      <c r="R459" s="52"/>
      <c r="S459" s="52"/>
    </row>
    <row r="460" spans="1:19" x14ac:dyDescent="0.25">
      <c r="A460" s="52"/>
      <c r="B460" s="52"/>
      <c r="C460" s="52"/>
      <c r="D460" s="52"/>
      <c r="E460" s="52"/>
      <c r="F460" s="52"/>
      <c r="G460" s="52"/>
      <c r="H460" s="52"/>
      <c r="I460" s="52"/>
      <c r="J460" s="255"/>
      <c r="K460" s="52"/>
      <c r="L460" s="52"/>
      <c r="M460" s="52"/>
      <c r="N460" s="52"/>
      <c r="O460" s="52"/>
      <c r="P460" s="52"/>
      <c r="Q460" s="52"/>
      <c r="R460" s="52"/>
      <c r="S460" s="52"/>
    </row>
    <row r="461" spans="1:19" x14ac:dyDescent="0.25">
      <c r="A461" s="52"/>
      <c r="B461" s="52"/>
      <c r="C461" s="52"/>
      <c r="D461" s="52"/>
      <c r="E461" s="52"/>
      <c r="F461" s="52"/>
      <c r="G461" s="52"/>
      <c r="H461" s="52"/>
      <c r="I461" s="52"/>
      <c r="J461" s="255"/>
      <c r="K461" s="52"/>
      <c r="L461" s="52"/>
      <c r="M461" s="52"/>
      <c r="N461" s="52"/>
      <c r="O461" s="52"/>
      <c r="P461" s="52"/>
      <c r="Q461" s="52"/>
      <c r="R461" s="52"/>
      <c r="S461" s="52"/>
    </row>
    <row r="462" spans="1:19" x14ac:dyDescent="0.25">
      <c r="A462" s="52"/>
      <c r="B462" s="52"/>
      <c r="C462" s="52"/>
      <c r="D462" s="52"/>
      <c r="E462" s="52"/>
      <c r="F462" s="52"/>
      <c r="G462" s="52"/>
      <c r="H462" s="52"/>
      <c r="I462" s="52"/>
      <c r="J462" s="255"/>
      <c r="K462" s="52"/>
      <c r="L462" s="52"/>
      <c r="M462" s="52"/>
      <c r="N462" s="52"/>
      <c r="O462" s="52"/>
      <c r="P462" s="52"/>
      <c r="Q462" s="52"/>
      <c r="R462" s="52"/>
      <c r="S462" s="52"/>
    </row>
    <row r="463" spans="1:19" x14ac:dyDescent="0.25">
      <c r="A463" s="52"/>
      <c r="B463" s="52"/>
      <c r="C463" s="52"/>
      <c r="D463" s="52"/>
      <c r="E463" s="52"/>
      <c r="F463" s="52"/>
      <c r="G463" s="52"/>
      <c r="H463" s="52"/>
      <c r="I463" s="52"/>
      <c r="J463" s="255"/>
      <c r="K463" s="52"/>
      <c r="L463" s="52"/>
      <c r="M463" s="52"/>
      <c r="N463" s="52"/>
      <c r="O463" s="52"/>
      <c r="P463" s="52"/>
      <c r="Q463" s="52"/>
      <c r="R463" s="52"/>
      <c r="S463" s="52"/>
    </row>
    <row r="464" spans="1:19" x14ac:dyDescent="0.25">
      <c r="A464" s="52"/>
      <c r="B464" s="52"/>
      <c r="C464" s="52"/>
      <c r="D464" s="52"/>
      <c r="E464" s="52"/>
      <c r="F464" s="52"/>
      <c r="G464" s="52"/>
      <c r="H464" s="52"/>
      <c r="I464" s="52"/>
      <c r="J464" s="255"/>
      <c r="K464" s="52"/>
      <c r="L464" s="52"/>
      <c r="M464" s="52"/>
      <c r="N464" s="52"/>
      <c r="O464" s="52"/>
      <c r="P464" s="52"/>
      <c r="Q464" s="52"/>
      <c r="R464" s="52"/>
      <c r="S464" s="52"/>
    </row>
    <row r="465" spans="1:19" x14ac:dyDescent="0.25">
      <c r="A465" s="52"/>
      <c r="B465" s="52"/>
      <c r="C465" s="52"/>
      <c r="D465" s="52"/>
      <c r="E465" s="52"/>
      <c r="F465" s="52"/>
      <c r="G465" s="52"/>
      <c r="H465" s="52"/>
      <c r="I465" s="52"/>
      <c r="J465" s="255"/>
      <c r="K465" s="52"/>
      <c r="L465" s="52"/>
      <c r="M465" s="52"/>
      <c r="N465" s="52"/>
      <c r="O465" s="52"/>
      <c r="P465" s="52"/>
      <c r="Q465" s="52"/>
      <c r="R465" s="52"/>
      <c r="S465" s="52"/>
    </row>
    <row r="466" spans="1:19" x14ac:dyDescent="0.25">
      <c r="A466" s="52"/>
      <c r="B466" s="52"/>
      <c r="C466" s="52"/>
      <c r="D466" s="52"/>
      <c r="E466" s="52"/>
      <c r="F466" s="52"/>
      <c r="G466" s="52"/>
      <c r="H466" s="52"/>
      <c r="I466" s="52"/>
      <c r="J466" s="255"/>
      <c r="K466" s="52"/>
      <c r="L466" s="52"/>
      <c r="M466" s="52"/>
      <c r="N466" s="52"/>
      <c r="O466" s="52"/>
      <c r="P466" s="52"/>
      <c r="Q466" s="52"/>
      <c r="R466" s="52"/>
      <c r="S466" s="52"/>
    </row>
    <row r="467" spans="1:19" x14ac:dyDescent="0.25">
      <c r="A467" s="52"/>
      <c r="B467" s="52"/>
      <c r="C467" s="52"/>
      <c r="D467" s="52"/>
      <c r="E467" s="52"/>
      <c r="F467" s="52"/>
      <c r="G467" s="52"/>
      <c r="H467" s="52"/>
      <c r="I467" s="52"/>
      <c r="J467" s="255"/>
      <c r="K467" s="52"/>
      <c r="L467" s="52"/>
      <c r="M467" s="52"/>
      <c r="N467" s="52"/>
      <c r="O467" s="52"/>
      <c r="P467" s="52"/>
      <c r="Q467" s="52"/>
      <c r="R467" s="52"/>
      <c r="S467" s="52"/>
    </row>
    <row r="468" spans="1:19" x14ac:dyDescent="0.25">
      <c r="A468" s="52"/>
      <c r="B468" s="52"/>
      <c r="C468" s="52"/>
      <c r="D468" s="52"/>
      <c r="E468" s="52"/>
      <c r="F468" s="52"/>
      <c r="G468" s="52"/>
      <c r="H468" s="52"/>
      <c r="I468" s="52"/>
      <c r="J468" s="255"/>
      <c r="K468" s="52"/>
      <c r="L468" s="52"/>
      <c r="M468" s="52"/>
      <c r="N468" s="52"/>
      <c r="O468" s="52"/>
      <c r="P468" s="52"/>
      <c r="Q468" s="52"/>
      <c r="R468" s="52"/>
      <c r="S468" s="52"/>
    </row>
    <row r="469" spans="1:19" x14ac:dyDescent="0.25">
      <c r="A469" s="52"/>
      <c r="B469" s="52"/>
      <c r="C469" s="52"/>
      <c r="D469" s="52"/>
      <c r="E469" s="52"/>
      <c r="F469" s="52"/>
      <c r="G469" s="52"/>
      <c r="H469" s="52"/>
      <c r="I469" s="52"/>
      <c r="J469" s="255"/>
      <c r="K469" s="52"/>
      <c r="L469" s="52"/>
      <c r="M469" s="52"/>
      <c r="N469" s="52"/>
      <c r="O469" s="52"/>
      <c r="P469" s="52"/>
      <c r="Q469" s="52"/>
      <c r="R469" s="52"/>
      <c r="S469" s="52"/>
    </row>
    <row r="470" spans="1:19" x14ac:dyDescent="0.25">
      <c r="A470" s="52"/>
      <c r="B470" s="52"/>
      <c r="C470" s="52"/>
      <c r="D470" s="52"/>
      <c r="E470" s="52"/>
      <c r="F470" s="52"/>
      <c r="G470" s="52"/>
      <c r="H470" s="52"/>
      <c r="I470" s="52"/>
      <c r="J470" s="255"/>
      <c r="K470" s="52"/>
      <c r="L470" s="52"/>
      <c r="M470" s="52"/>
      <c r="N470" s="52"/>
      <c r="O470" s="52"/>
      <c r="P470" s="52"/>
      <c r="Q470" s="52"/>
      <c r="R470" s="52"/>
      <c r="S470" s="52"/>
    </row>
    <row r="471" spans="1:19" x14ac:dyDescent="0.25">
      <c r="A471" s="52"/>
      <c r="B471" s="52"/>
      <c r="C471" s="52"/>
      <c r="D471" s="52"/>
      <c r="E471" s="52"/>
      <c r="F471" s="52"/>
      <c r="G471" s="52"/>
      <c r="H471" s="52"/>
      <c r="I471" s="52"/>
      <c r="J471" s="255"/>
      <c r="K471" s="52"/>
      <c r="L471" s="52"/>
      <c r="M471" s="52"/>
      <c r="N471" s="52"/>
      <c r="O471" s="52"/>
      <c r="P471" s="52"/>
      <c r="Q471" s="52"/>
      <c r="R471" s="52"/>
      <c r="S471" s="52"/>
    </row>
    <row r="472" spans="1:19" x14ac:dyDescent="0.25">
      <c r="A472" s="52"/>
      <c r="B472" s="52"/>
      <c r="C472" s="52"/>
      <c r="D472" s="52"/>
      <c r="E472" s="52"/>
      <c r="F472" s="52"/>
      <c r="G472" s="52"/>
      <c r="H472" s="52"/>
      <c r="I472" s="52"/>
      <c r="J472" s="255"/>
      <c r="K472" s="52"/>
      <c r="L472" s="52"/>
      <c r="M472" s="52"/>
      <c r="N472" s="52"/>
      <c r="O472" s="52"/>
      <c r="P472" s="52"/>
      <c r="Q472" s="52"/>
      <c r="R472" s="52"/>
      <c r="S472" s="52"/>
    </row>
    <row r="473" spans="1:19" x14ac:dyDescent="0.25">
      <c r="A473" s="52"/>
      <c r="B473" s="52"/>
      <c r="C473" s="52"/>
      <c r="D473" s="52"/>
      <c r="E473" s="52"/>
      <c r="F473" s="52"/>
      <c r="G473" s="52"/>
      <c r="H473" s="52"/>
      <c r="I473" s="52"/>
      <c r="J473" s="255"/>
      <c r="K473" s="52"/>
      <c r="L473" s="52"/>
      <c r="M473" s="52"/>
      <c r="N473" s="52"/>
      <c r="O473" s="52"/>
      <c r="P473" s="52"/>
      <c r="Q473" s="52"/>
      <c r="R473" s="52"/>
      <c r="S473" s="52"/>
    </row>
    <row r="474" spans="1:19" x14ac:dyDescent="0.25">
      <c r="A474" s="52"/>
      <c r="B474" s="52"/>
      <c r="C474" s="52"/>
      <c r="D474" s="52"/>
      <c r="E474" s="52"/>
      <c r="F474" s="52"/>
      <c r="G474" s="52"/>
      <c r="H474" s="52"/>
      <c r="I474" s="52"/>
      <c r="J474" s="255"/>
      <c r="K474" s="52"/>
      <c r="L474" s="52"/>
      <c r="M474" s="52"/>
      <c r="N474" s="52"/>
      <c r="O474" s="52"/>
      <c r="P474" s="52"/>
      <c r="Q474" s="52"/>
      <c r="R474" s="52"/>
      <c r="S474" s="52"/>
    </row>
    <row r="475" spans="1:19" x14ac:dyDescent="0.25">
      <c r="A475" s="52"/>
      <c r="B475" s="52"/>
      <c r="C475" s="52"/>
      <c r="D475" s="52"/>
      <c r="E475" s="52"/>
      <c r="F475" s="52"/>
      <c r="G475" s="52"/>
      <c r="H475" s="52"/>
      <c r="I475" s="52"/>
      <c r="J475" s="255"/>
      <c r="K475" s="52"/>
      <c r="L475" s="52"/>
      <c r="M475" s="52"/>
      <c r="N475" s="52"/>
      <c r="O475" s="52"/>
      <c r="P475" s="52"/>
      <c r="Q475" s="52"/>
      <c r="R475" s="52"/>
      <c r="S475" s="52"/>
    </row>
    <row r="476" spans="1:19" x14ac:dyDescent="0.25">
      <c r="A476" s="52"/>
      <c r="B476" s="52"/>
      <c r="C476" s="52"/>
      <c r="D476" s="52"/>
      <c r="E476" s="52"/>
      <c r="F476" s="52"/>
      <c r="G476" s="52"/>
      <c r="H476" s="52"/>
      <c r="I476" s="52"/>
      <c r="J476" s="255"/>
      <c r="K476" s="52"/>
      <c r="L476" s="52"/>
      <c r="M476" s="52"/>
      <c r="N476" s="52"/>
      <c r="O476" s="52"/>
      <c r="P476" s="52"/>
      <c r="Q476" s="52"/>
      <c r="R476" s="52"/>
      <c r="S476" s="52"/>
    </row>
    <row r="477" spans="1:19" x14ac:dyDescent="0.25">
      <c r="A477" s="52"/>
      <c r="B477" s="52"/>
      <c r="C477" s="52"/>
      <c r="D477" s="52"/>
      <c r="E477" s="52"/>
      <c r="F477" s="52"/>
      <c r="G477" s="52"/>
      <c r="H477" s="52"/>
      <c r="I477" s="52"/>
      <c r="J477" s="255"/>
      <c r="K477" s="52"/>
      <c r="L477" s="52"/>
      <c r="M477" s="52"/>
      <c r="N477" s="52"/>
      <c r="O477" s="52"/>
      <c r="P477" s="52"/>
      <c r="Q477" s="52"/>
      <c r="R477" s="52"/>
      <c r="S477" s="52"/>
    </row>
    <row r="478" spans="1:19" x14ac:dyDescent="0.25">
      <c r="A478" s="52"/>
      <c r="B478" s="52"/>
      <c r="C478" s="52"/>
      <c r="D478" s="52"/>
      <c r="E478" s="52"/>
      <c r="F478" s="52"/>
      <c r="G478" s="52"/>
      <c r="H478" s="52"/>
      <c r="I478" s="52"/>
      <c r="J478" s="255"/>
      <c r="K478" s="52"/>
      <c r="L478" s="52"/>
      <c r="M478" s="52"/>
      <c r="N478" s="52"/>
      <c r="O478" s="52"/>
      <c r="P478" s="52"/>
      <c r="Q478" s="52"/>
      <c r="R478" s="52"/>
      <c r="S478" s="52"/>
    </row>
    <row r="479" spans="1:19" x14ac:dyDescent="0.25">
      <c r="A479" s="52"/>
      <c r="B479" s="52"/>
      <c r="C479" s="52"/>
      <c r="D479" s="52"/>
      <c r="E479" s="52"/>
      <c r="F479" s="52"/>
      <c r="G479" s="52"/>
      <c r="H479" s="52"/>
      <c r="I479" s="52"/>
      <c r="J479" s="255"/>
      <c r="K479" s="52"/>
      <c r="L479" s="52"/>
      <c r="M479" s="52"/>
      <c r="N479" s="52"/>
      <c r="O479" s="52"/>
      <c r="P479" s="52"/>
      <c r="Q479" s="52"/>
      <c r="R479" s="52"/>
      <c r="S479" s="52"/>
    </row>
    <row r="480" spans="1:19" x14ac:dyDescent="0.25">
      <c r="A480" s="52"/>
      <c r="B480" s="52"/>
      <c r="C480" s="52"/>
      <c r="D480" s="52"/>
      <c r="E480" s="52"/>
      <c r="F480" s="52"/>
      <c r="G480" s="52"/>
      <c r="H480" s="52"/>
      <c r="I480" s="52"/>
      <c r="J480" s="255"/>
      <c r="K480" s="52"/>
      <c r="L480" s="52"/>
      <c r="M480" s="52"/>
      <c r="N480" s="52"/>
      <c r="O480" s="52"/>
      <c r="P480" s="52"/>
      <c r="Q480" s="52"/>
      <c r="R480" s="52"/>
      <c r="S480" s="52"/>
    </row>
    <row r="481" spans="1:19" x14ac:dyDescent="0.25">
      <c r="A481" s="52"/>
      <c r="B481" s="52"/>
      <c r="C481" s="52"/>
      <c r="D481" s="52"/>
      <c r="E481" s="52"/>
      <c r="F481" s="52"/>
      <c r="G481" s="52"/>
      <c r="H481" s="52"/>
      <c r="I481" s="52"/>
      <c r="J481" s="255"/>
      <c r="K481" s="52"/>
      <c r="L481" s="52"/>
      <c r="M481" s="52"/>
      <c r="N481" s="52"/>
      <c r="O481" s="52"/>
      <c r="P481" s="52"/>
      <c r="Q481" s="52"/>
      <c r="R481" s="52"/>
      <c r="S481" s="52"/>
    </row>
    <row r="482" spans="1:19" x14ac:dyDescent="0.25">
      <c r="A482" s="52"/>
      <c r="B482" s="52"/>
      <c r="C482" s="52"/>
      <c r="D482" s="52"/>
      <c r="E482" s="52"/>
      <c r="F482" s="52"/>
      <c r="G482" s="52"/>
      <c r="H482" s="52"/>
      <c r="I482" s="52"/>
      <c r="J482" s="255"/>
      <c r="K482" s="52"/>
      <c r="L482" s="52"/>
      <c r="M482" s="52"/>
      <c r="N482" s="52"/>
      <c r="O482" s="52"/>
      <c r="P482" s="52"/>
      <c r="Q482" s="52"/>
      <c r="R482" s="52"/>
      <c r="S482" s="52"/>
    </row>
    <row r="483" spans="1:19" x14ac:dyDescent="0.25">
      <c r="A483" s="52"/>
      <c r="B483" s="52"/>
      <c r="C483" s="52"/>
      <c r="D483" s="52"/>
      <c r="E483" s="52"/>
      <c r="F483" s="52"/>
      <c r="G483" s="52"/>
      <c r="H483" s="52"/>
      <c r="I483" s="52"/>
      <c r="J483" s="255"/>
      <c r="K483" s="52"/>
      <c r="L483" s="52"/>
      <c r="M483" s="52"/>
      <c r="N483" s="52"/>
      <c r="O483" s="52"/>
      <c r="P483" s="52"/>
      <c r="Q483" s="52"/>
      <c r="R483" s="52"/>
      <c r="S483" s="52"/>
    </row>
    <row r="484" spans="1:19" x14ac:dyDescent="0.25">
      <c r="A484" s="52"/>
      <c r="B484" s="52"/>
      <c r="C484" s="52"/>
      <c r="D484" s="52"/>
      <c r="E484" s="52"/>
      <c r="F484" s="52"/>
      <c r="G484" s="52"/>
      <c r="H484" s="52"/>
      <c r="I484" s="52"/>
      <c r="J484" s="255"/>
      <c r="K484" s="52"/>
      <c r="L484" s="52"/>
      <c r="M484" s="52"/>
      <c r="N484" s="52"/>
      <c r="O484" s="52"/>
      <c r="P484" s="52"/>
      <c r="Q484" s="52"/>
      <c r="R484" s="52"/>
      <c r="S484" s="52"/>
    </row>
    <row r="485" spans="1:19" x14ac:dyDescent="0.25">
      <c r="A485" s="52"/>
      <c r="B485" s="52"/>
      <c r="C485" s="52"/>
      <c r="D485" s="52"/>
      <c r="E485" s="52"/>
      <c r="F485" s="52"/>
      <c r="G485" s="52"/>
      <c r="H485" s="52"/>
      <c r="I485" s="52"/>
      <c r="J485" s="255"/>
      <c r="K485" s="52"/>
      <c r="L485" s="52"/>
      <c r="M485" s="52"/>
      <c r="N485" s="52"/>
      <c r="O485" s="52"/>
      <c r="P485" s="52"/>
      <c r="Q485" s="52"/>
      <c r="R485" s="52"/>
      <c r="S485" s="52"/>
    </row>
    <row r="486" spans="1:19" x14ac:dyDescent="0.25">
      <c r="A486" s="52"/>
      <c r="B486" s="52"/>
      <c r="C486" s="52"/>
      <c r="D486" s="52"/>
      <c r="E486" s="52"/>
      <c r="F486" s="52"/>
      <c r="G486" s="52"/>
      <c r="H486" s="52"/>
      <c r="I486" s="52"/>
      <c r="J486" s="255"/>
      <c r="K486" s="52"/>
      <c r="L486" s="52"/>
      <c r="M486" s="52"/>
      <c r="N486" s="52"/>
      <c r="O486" s="52"/>
      <c r="P486" s="52"/>
      <c r="Q486" s="52"/>
      <c r="R486" s="52"/>
      <c r="S486" s="52"/>
    </row>
    <row r="487" spans="1:19" x14ac:dyDescent="0.25">
      <c r="A487" s="52"/>
      <c r="B487" s="52"/>
      <c r="C487" s="52"/>
      <c r="D487" s="52"/>
      <c r="E487" s="52"/>
      <c r="F487" s="52"/>
      <c r="G487" s="52"/>
      <c r="H487" s="52"/>
      <c r="I487" s="52"/>
      <c r="J487" s="255"/>
      <c r="K487" s="52"/>
      <c r="L487" s="52"/>
      <c r="M487" s="52"/>
      <c r="N487" s="52"/>
      <c r="O487" s="52"/>
      <c r="P487" s="52"/>
      <c r="Q487" s="52"/>
      <c r="R487" s="52"/>
      <c r="S487" s="52"/>
    </row>
    <row r="488" spans="1:19" x14ac:dyDescent="0.25">
      <c r="A488" s="52"/>
      <c r="B488" s="52"/>
      <c r="C488" s="52"/>
      <c r="D488" s="52"/>
      <c r="E488" s="52"/>
      <c r="F488" s="52"/>
      <c r="G488" s="52"/>
      <c r="H488" s="52"/>
      <c r="I488" s="52"/>
      <c r="J488" s="255"/>
      <c r="K488" s="52"/>
      <c r="L488" s="52"/>
      <c r="M488" s="52"/>
      <c r="N488" s="52"/>
      <c r="O488" s="52"/>
      <c r="P488" s="52"/>
      <c r="Q488" s="52"/>
      <c r="R488" s="52"/>
      <c r="S488" s="52"/>
    </row>
    <row r="489" spans="1:19" x14ac:dyDescent="0.25">
      <c r="A489" s="52"/>
      <c r="B489" s="52"/>
      <c r="C489" s="52"/>
      <c r="D489" s="52"/>
      <c r="E489" s="52"/>
      <c r="F489" s="52"/>
      <c r="G489" s="52"/>
      <c r="H489" s="52"/>
      <c r="I489" s="52"/>
      <c r="J489" s="255"/>
      <c r="K489" s="52"/>
      <c r="L489" s="52"/>
      <c r="M489" s="52"/>
      <c r="N489" s="52"/>
      <c r="O489" s="52"/>
      <c r="P489" s="52"/>
      <c r="Q489" s="52"/>
      <c r="R489" s="52"/>
      <c r="S489" s="52"/>
    </row>
    <row r="490" spans="1:19" x14ac:dyDescent="0.25">
      <c r="A490" s="52"/>
      <c r="B490" s="52"/>
      <c r="C490" s="52"/>
      <c r="D490" s="52"/>
      <c r="E490" s="52"/>
      <c r="F490" s="52"/>
      <c r="G490" s="52"/>
      <c r="H490" s="52"/>
      <c r="I490" s="52"/>
      <c r="J490" s="255"/>
      <c r="K490" s="52"/>
      <c r="L490" s="52"/>
      <c r="M490" s="52"/>
      <c r="N490" s="52"/>
      <c r="O490" s="52"/>
      <c r="P490" s="52"/>
      <c r="Q490" s="52"/>
      <c r="R490" s="52"/>
      <c r="S490" s="52"/>
    </row>
    <row r="491" spans="1:19" x14ac:dyDescent="0.25">
      <c r="A491" s="52"/>
      <c r="B491" s="52"/>
      <c r="C491" s="52"/>
      <c r="D491" s="52"/>
      <c r="E491" s="52"/>
      <c r="F491" s="52"/>
      <c r="G491" s="52"/>
      <c r="H491" s="52"/>
      <c r="I491" s="52"/>
      <c r="J491" s="255"/>
      <c r="K491" s="52"/>
      <c r="L491" s="52"/>
      <c r="M491" s="52"/>
      <c r="N491" s="52"/>
      <c r="O491" s="52"/>
      <c r="P491" s="52"/>
      <c r="Q491" s="52"/>
      <c r="R491" s="52"/>
      <c r="S491" s="52"/>
    </row>
    <row r="492" spans="1:19" x14ac:dyDescent="0.25">
      <c r="A492" s="52"/>
      <c r="B492" s="52"/>
      <c r="C492" s="52"/>
      <c r="D492" s="52"/>
      <c r="E492" s="52"/>
      <c r="F492" s="52"/>
      <c r="G492" s="52"/>
      <c r="H492" s="52"/>
      <c r="I492" s="52"/>
      <c r="J492" s="255"/>
      <c r="K492" s="52"/>
      <c r="L492" s="52"/>
      <c r="M492" s="52"/>
      <c r="N492" s="52"/>
      <c r="O492" s="52"/>
      <c r="P492" s="52"/>
      <c r="Q492" s="52"/>
      <c r="R492" s="52"/>
      <c r="S492" s="52"/>
    </row>
    <row r="493" spans="1:19" x14ac:dyDescent="0.25">
      <c r="A493" s="52"/>
      <c r="B493" s="52"/>
      <c r="C493" s="52"/>
      <c r="D493" s="52"/>
      <c r="E493" s="52"/>
      <c r="F493" s="52"/>
      <c r="G493" s="52"/>
      <c r="H493" s="52"/>
      <c r="I493" s="52"/>
      <c r="J493" s="255"/>
      <c r="K493" s="52"/>
      <c r="L493" s="52"/>
      <c r="M493" s="52"/>
      <c r="N493" s="52"/>
      <c r="O493" s="52"/>
      <c r="P493" s="52"/>
      <c r="Q493" s="52"/>
      <c r="R493" s="52"/>
      <c r="S493" s="52"/>
    </row>
    <row r="494" spans="1:19" x14ac:dyDescent="0.25">
      <c r="A494" s="52"/>
      <c r="B494" s="52"/>
      <c r="C494" s="52"/>
      <c r="D494" s="52"/>
      <c r="E494" s="52"/>
      <c r="F494" s="52"/>
      <c r="G494" s="52"/>
      <c r="H494" s="52"/>
      <c r="I494" s="52"/>
      <c r="J494" s="255"/>
      <c r="K494" s="52"/>
      <c r="L494" s="52"/>
      <c r="M494" s="52"/>
      <c r="N494" s="52"/>
      <c r="O494" s="52"/>
      <c r="P494" s="52"/>
      <c r="Q494" s="52"/>
      <c r="R494" s="52"/>
      <c r="S494" s="52"/>
    </row>
    <row r="495" spans="1:19" x14ac:dyDescent="0.25">
      <c r="A495" s="52"/>
      <c r="B495" s="52"/>
      <c r="C495" s="52"/>
      <c r="D495" s="52"/>
      <c r="E495" s="52"/>
      <c r="F495" s="52"/>
      <c r="G495" s="52"/>
      <c r="H495" s="52"/>
      <c r="I495" s="52"/>
      <c r="J495" s="255"/>
      <c r="K495" s="52"/>
      <c r="L495" s="52"/>
      <c r="M495" s="52"/>
      <c r="N495" s="52"/>
      <c r="O495" s="52"/>
      <c r="P495" s="52"/>
      <c r="Q495" s="52"/>
      <c r="R495" s="52"/>
      <c r="S495" s="52"/>
    </row>
    <row r="496" spans="1:19" x14ac:dyDescent="0.25">
      <c r="A496" s="52"/>
      <c r="B496" s="52"/>
      <c r="C496" s="52"/>
      <c r="D496" s="52"/>
      <c r="E496" s="52"/>
      <c r="F496" s="52"/>
      <c r="G496" s="52"/>
      <c r="H496" s="52"/>
      <c r="I496" s="52"/>
      <c r="J496" s="255"/>
      <c r="K496" s="52"/>
      <c r="L496" s="52"/>
      <c r="M496" s="52"/>
      <c r="N496" s="52"/>
      <c r="O496" s="52"/>
      <c r="P496" s="52"/>
      <c r="Q496" s="52"/>
      <c r="R496" s="52"/>
      <c r="S496" s="52"/>
    </row>
    <row r="497" spans="1:19" x14ac:dyDescent="0.25">
      <c r="A497" s="52"/>
      <c r="B497" s="52"/>
      <c r="C497" s="52"/>
      <c r="D497" s="52"/>
      <c r="E497" s="52"/>
      <c r="F497" s="52"/>
      <c r="G497" s="52"/>
      <c r="H497" s="52"/>
      <c r="I497" s="52"/>
      <c r="J497" s="255"/>
      <c r="K497" s="52"/>
      <c r="L497" s="52"/>
      <c r="M497" s="52"/>
      <c r="N497" s="52"/>
      <c r="O497" s="52"/>
      <c r="P497" s="52"/>
      <c r="Q497" s="52"/>
      <c r="R497" s="52"/>
      <c r="S497" s="52"/>
    </row>
    <row r="498" spans="1:19" x14ac:dyDescent="0.25">
      <c r="A498" s="52"/>
      <c r="B498" s="52"/>
      <c r="C498" s="52"/>
      <c r="D498" s="52"/>
      <c r="E498" s="52"/>
      <c r="F498" s="52"/>
      <c r="G498" s="52"/>
      <c r="H498" s="52"/>
      <c r="I498" s="52"/>
      <c r="J498" s="255"/>
      <c r="K498" s="52"/>
      <c r="L498" s="52"/>
      <c r="M498" s="52"/>
      <c r="N498" s="52"/>
      <c r="O498" s="52"/>
      <c r="P498" s="52"/>
      <c r="Q498" s="52"/>
      <c r="R498" s="52"/>
      <c r="S498" s="52"/>
    </row>
    <row r="499" spans="1:19" x14ac:dyDescent="0.25">
      <c r="A499" s="52"/>
      <c r="B499" s="52"/>
      <c r="C499" s="52"/>
      <c r="D499" s="52"/>
      <c r="E499" s="52"/>
      <c r="F499" s="52"/>
      <c r="G499" s="52"/>
      <c r="H499" s="52"/>
      <c r="I499" s="52"/>
      <c r="J499" s="255"/>
      <c r="K499" s="52"/>
      <c r="L499" s="52"/>
      <c r="M499" s="52"/>
      <c r="N499" s="52"/>
      <c r="O499" s="52"/>
      <c r="P499" s="52"/>
      <c r="Q499" s="52"/>
      <c r="R499" s="52"/>
      <c r="S499" s="52"/>
    </row>
    <row r="500" spans="1:19" x14ac:dyDescent="0.25">
      <c r="A500" s="52"/>
      <c r="B500" s="52"/>
      <c r="C500" s="52"/>
      <c r="D500" s="52"/>
      <c r="E500" s="52"/>
      <c r="F500" s="52"/>
      <c r="G500" s="52"/>
      <c r="H500" s="52"/>
      <c r="I500" s="52"/>
      <c r="J500" s="255"/>
      <c r="K500" s="52"/>
      <c r="L500" s="52"/>
      <c r="M500" s="52"/>
      <c r="N500" s="52"/>
      <c r="O500" s="52"/>
      <c r="P500" s="52"/>
      <c r="Q500" s="52"/>
      <c r="R500" s="52"/>
      <c r="S500" s="52"/>
    </row>
    <row r="501" spans="1:19" x14ac:dyDescent="0.25">
      <c r="A501" s="52"/>
      <c r="B501" s="52"/>
      <c r="C501" s="52"/>
      <c r="D501" s="52"/>
      <c r="E501" s="52"/>
      <c r="F501" s="52"/>
      <c r="G501" s="52"/>
      <c r="H501" s="52"/>
      <c r="I501" s="52"/>
      <c r="J501" s="255"/>
      <c r="K501" s="52"/>
      <c r="L501" s="52"/>
      <c r="M501" s="52"/>
      <c r="N501" s="52"/>
      <c r="O501" s="52"/>
      <c r="P501" s="52"/>
      <c r="Q501" s="52"/>
      <c r="R501" s="52"/>
      <c r="S501" s="52"/>
    </row>
    <row r="502" spans="1:19" x14ac:dyDescent="0.25">
      <c r="A502" s="52"/>
      <c r="B502" s="52"/>
      <c r="C502" s="52"/>
      <c r="D502" s="52"/>
      <c r="E502" s="52"/>
      <c r="F502" s="52"/>
      <c r="G502" s="52"/>
      <c r="H502" s="52"/>
      <c r="I502" s="52"/>
      <c r="J502" s="255"/>
      <c r="K502" s="52"/>
      <c r="L502" s="52"/>
      <c r="M502" s="52"/>
      <c r="N502" s="52"/>
      <c r="O502" s="52"/>
      <c r="P502" s="52"/>
      <c r="Q502" s="52"/>
      <c r="R502" s="52"/>
      <c r="S502" s="52"/>
    </row>
    <row r="503" spans="1:19" x14ac:dyDescent="0.25">
      <c r="A503" s="52"/>
      <c r="B503" s="52"/>
      <c r="C503" s="52"/>
      <c r="D503" s="52"/>
      <c r="E503" s="52"/>
      <c r="F503" s="52"/>
      <c r="G503" s="52"/>
      <c r="H503" s="52"/>
      <c r="I503" s="52"/>
      <c r="J503" s="255"/>
      <c r="K503" s="52"/>
      <c r="L503" s="52"/>
      <c r="M503" s="52"/>
      <c r="N503" s="52"/>
      <c r="O503" s="52"/>
      <c r="P503" s="52"/>
      <c r="Q503" s="52"/>
      <c r="R503" s="52"/>
      <c r="S503" s="52"/>
    </row>
    <row r="504" spans="1:19" x14ac:dyDescent="0.25">
      <c r="A504" s="52"/>
      <c r="B504" s="52"/>
      <c r="C504" s="52"/>
      <c r="D504" s="52"/>
      <c r="E504" s="52"/>
      <c r="F504" s="52"/>
      <c r="G504" s="52"/>
      <c r="H504" s="52"/>
      <c r="I504" s="52"/>
      <c r="J504" s="255"/>
      <c r="K504" s="52"/>
      <c r="L504" s="52"/>
      <c r="M504" s="52"/>
      <c r="N504" s="52"/>
      <c r="O504" s="52"/>
      <c r="P504" s="52"/>
      <c r="Q504" s="52"/>
      <c r="R504" s="52"/>
      <c r="S504" s="52"/>
    </row>
    <row r="505" spans="1:19" x14ac:dyDescent="0.25">
      <c r="A505" s="52"/>
      <c r="B505" s="52"/>
      <c r="C505" s="52"/>
      <c r="D505" s="52"/>
      <c r="E505" s="52"/>
      <c r="F505" s="52"/>
      <c r="G505" s="52"/>
      <c r="H505" s="52"/>
      <c r="I505" s="52"/>
      <c r="J505" s="255"/>
      <c r="K505" s="52"/>
      <c r="L505" s="52"/>
      <c r="M505" s="52"/>
      <c r="N505" s="52"/>
      <c r="O505" s="52"/>
      <c r="P505" s="52"/>
      <c r="Q505" s="52"/>
      <c r="R505" s="52"/>
      <c r="S505" s="52"/>
    </row>
    <row r="506" spans="1:19" x14ac:dyDescent="0.25">
      <c r="A506" s="52"/>
      <c r="B506" s="52"/>
      <c r="C506" s="52"/>
      <c r="D506" s="52"/>
      <c r="E506" s="52"/>
      <c r="F506" s="52"/>
      <c r="G506" s="52"/>
      <c r="H506" s="52"/>
      <c r="I506" s="52"/>
      <c r="J506" s="255"/>
      <c r="K506" s="52"/>
      <c r="L506" s="52"/>
      <c r="M506" s="52"/>
      <c r="N506" s="52"/>
      <c r="O506" s="52"/>
      <c r="P506" s="52"/>
      <c r="Q506" s="52"/>
      <c r="R506" s="52"/>
      <c r="S506" s="52"/>
    </row>
    <row r="507" spans="1:19" x14ac:dyDescent="0.25">
      <c r="A507" s="52"/>
      <c r="B507" s="52"/>
      <c r="C507" s="52"/>
      <c r="D507" s="52"/>
      <c r="E507" s="52"/>
      <c r="F507" s="52"/>
      <c r="G507" s="52"/>
      <c r="H507" s="52"/>
      <c r="I507" s="52"/>
      <c r="J507" s="255"/>
      <c r="K507" s="52"/>
      <c r="L507" s="52"/>
      <c r="M507" s="52"/>
      <c r="N507" s="52"/>
      <c r="O507" s="52"/>
      <c r="P507" s="52"/>
      <c r="Q507" s="52"/>
      <c r="R507" s="52"/>
      <c r="S507" s="52"/>
    </row>
    <row r="508" spans="1:19" x14ac:dyDescent="0.25">
      <c r="A508" s="52"/>
      <c r="B508" s="52"/>
      <c r="C508" s="52"/>
      <c r="D508" s="52"/>
      <c r="E508" s="52"/>
      <c r="F508" s="52"/>
      <c r="G508" s="52"/>
      <c r="H508" s="52"/>
      <c r="I508" s="52"/>
      <c r="J508" s="255"/>
      <c r="K508" s="52"/>
      <c r="L508" s="52"/>
      <c r="M508" s="52"/>
      <c r="N508" s="52"/>
      <c r="O508" s="52"/>
      <c r="P508" s="52"/>
      <c r="Q508" s="52"/>
      <c r="R508" s="52"/>
      <c r="S508" s="52"/>
    </row>
    <row r="509" spans="1:19" x14ac:dyDescent="0.25">
      <c r="A509" s="52"/>
      <c r="B509" s="52"/>
      <c r="C509" s="52"/>
      <c r="D509" s="52"/>
      <c r="E509" s="52"/>
      <c r="F509" s="52"/>
      <c r="G509" s="52"/>
      <c r="H509" s="52"/>
      <c r="I509" s="52"/>
      <c r="J509" s="255"/>
      <c r="K509" s="52"/>
      <c r="L509" s="52"/>
      <c r="M509" s="52"/>
      <c r="N509" s="52"/>
      <c r="O509" s="52"/>
      <c r="P509" s="52"/>
      <c r="Q509" s="52"/>
      <c r="R509" s="52"/>
      <c r="S509" s="52"/>
    </row>
    <row r="510" spans="1:19" x14ac:dyDescent="0.25">
      <c r="A510" s="52"/>
      <c r="B510" s="52"/>
      <c r="C510" s="52"/>
      <c r="D510" s="52"/>
      <c r="E510" s="52"/>
      <c r="F510" s="52"/>
      <c r="G510" s="52"/>
      <c r="H510" s="52"/>
      <c r="I510" s="52"/>
      <c r="J510" s="255"/>
      <c r="K510" s="52"/>
      <c r="L510" s="52"/>
      <c r="M510" s="52"/>
      <c r="N510" s="52"/>
      <c r="O510" s="52"/>
      <c r="P510" s="52"/>
      <c r="Q510" s="52"/>
      <c r="R510" s="52"/>
      <c r="S510" s="52"/>
    </row>
    <row r="511" spans="1:19" x14ac:dyDescent="0.25">
      <c r="A511" s="52"/>
      <c r="B511" s="52"/>
      <c r="C511" s="52"/>
      <c r="D511" s="52"/>
      <c r="E511" s="52"/>
      <c r="F511" s="52"/>
      <c r="G511" s="52"/>
      <c r="H511" s="52"/>
      <c r="I511" s="52"/>
      <c r="J511" s="255"/>
      <c r="K511" s="52"/>
      <c r="L511" s="52"/>
      <c r="M511" s="52"/>
      <c r="N511" s="52"/>
      <c r="O511" s="52"/>
      <c r="P511" s="52"/>
      <c r="Q511" s="52"/>
      <c r="R511" s="52"/>
      <c r="S511" s="52"/>
    </row>
    <row r="512" spans="1:19" x14ac:dyDescent="0.25">
      <c r="A512" s="52"/>
      <c r="B512" s="52"/>
      <c r="C512" s="52"/>
      <c r="D512" s="52"/>
      <c r="E512" s="52"/>
      <c r="F512" s="52"/>
      <c r="G512" s="52"/>
      <c r="H512" s="52"/>
      <c r="I512" s="52"/>
      <c r="J512" s="255"/>
      <c r="K512" s="52"/>
      <c r="L512" s="52"/>
      <c r="M512" s="52"/>
      <c r="N512" s="52"/>
      <c r="O512" s="52"/>
      <c r="P512" s="52"/>
      <c r="Q512" s="52"/>
      <c r="R512" s="52"/>
      <c r="S512" s="52"/>
    </row>
    <row r="513" spans="1:19" x14ac:dyDescent="0.25">
      <c r="A513" s="52"/>
      <c r="B513" s="52"/>
      <c r="C513" s="52"/>
      <c r="D513" s="52"/>
      <c r="E513" s="52"/>
      <c r="F513" s="52"/>
      <c r="G513" s="52"/>
      <c r="H513" s="52"/>
      <c r="I513" s="52"/>
      <c r="J513" s="255"/>
      <c r="K513" s="52"/>
      <c r="L513" s="52"/>
      <c r="M513" s="52"/>
      <c r="N513" s="52"/>
      <c r="O513" s="52"/>
      <c r="P513" s="52"/>
      <c r="Q513" s="52"/>
      <c r="R513" s="52"/>
      <c r="S513" s="52"/>
    </row>
    <row r="514" spans="1:19" x14ac:dyDescent="0.25">
      <c r="A514" s="52"/>
      <c r="B514" s="52"/>
      <c r="C514" s="52"/>
      <c r="D514" s="52"/>
      <c r="E514" s="52"/>
      <c r="F514" s="52"/>
      <c r="G514" s="52"/>
      <c r="H514" s="52"/>
      <c r="I514" s="52"/>
      <c r="J514" s="255"/>
      <c r="K514" s="52"/>
      <c r="L514" s="52"/>
      <c r="M514" s="52"/>
      <c r="N514" s="52"/>
      <c r="O514" s="52"/>
      <c r="P514" s="52"/>
      <c r="Q514" s="52"/>
      <c r="R514" s="52"/>
      <c r="S514" s="52"/>
    </row>
    <row r="515" spans="1:19" x14ac:dyDescent="0.25">
      <c r="A515" s="52"/>
      <c r="B515" s="52"/>
      <c r="C515" s="52"/>
      <c r="D515" s="52"/>
      <c r="E515" s="52"/>
      <c r="F515" s="52"/>
      <c r="G515" s="52"/>
      <c r="H515" s="52"/>
      <c r="I515" s="52"/>
      <c r="J515" s="255"/>
      <c r="K515" s="52"/>
      <c r="L515" s="52"/>
      <c r="M515" s="52"/>
      <c r="N515" s="52"/>
      <c r="O515" s="52"/>
      <c r="P515" s="52"/>
      <c r="Q515" s="52"/>
      <c r="R515" s="52"/>
      <c r="S515" s="52"/>
    </row>
    <row r="516" spans="1:19" x14ac:dyDescent="0.25">
      <c r="A516" s="52"/>
      <c r="B516" s="52"/>
      <c r="C516" s="52"/>
      <c r="D516" s="52"/>
      <c r="E516" s="52"/>
      <c r="F516" s="52"/>
      <c r="G516" s="52"/>
      <c r="H516" s="52"/>
      <c r="I516" s="52"/>
      <c r="J516" s="255"/>
      <c r="K516" s="52"/>
      <c r="L516" s="52"/>
      <c r="M516" s="52"/>
      <c r="N516" s="52"/>
      <c r="O516" s="52"/>
      <c r="P516" s="52"/>
      <c r="Q516" s="52"/>
      <c r="R516" s="52"/>
      <c r="S516" s="52"/>
    </row>
    <row r="517" spans="1:19" x14ac:dyDescent="0.25">
      <c r="A517" s="52"/>
      <c r="B517" s="52"/>
      <c r="C517" s="52"/>
      <c r="D517" s="52"/>
      <c r="E517" s="52"/>
      <c r="F517" s="52"/>
      <c r="G517" s="52"/>
      <c r="H517" s="52"/>
      <c r="I517" s="52"/>
      <c r="J517" s="255"/>
      <c r="K517" s="52"/>
      <c r="L517" s="52"/>
      <c r="M517" s="52"/>
      <c r="N517" s="52"/>
      <c r="O517" s="52"/>
      <c r="P517" s="52"/>
      <c r="Q517" s="52"/>
      <c r="R517" s="52"/>
      <c r="S517" s="52"/>
    </row>
    <row r="518" spans="1:19" x14ac:dyDescent="0.25">
      <c r="A518" s="52"/>
      <c r="B518" s="52"/>
      <c r="C518" s="52"/>
      <c r="D518" s="52"/>
      <c r="E518" s="52"/>
      <c r="F518" s="52"/>
      <c r="G518" s="52"/>
      <c r="H518" s="52"/>
      <c r="I518" s="52"/>
      <c r="J518" s="255"/>
      <c r="K518" s="52"/>
      <c r="L518" s="52"/>
      <c r="M518" s="52"/>
      <c r="N518" s="52"/>
      <c r="O518" s="52"/>
      <c r="P518" s="52"/>
      <c r="Q518" s="52"/>
      <c r="R518" s="52"/>
      <c r="S518" s="52"/>
    </row>
    <row r="519" spans="1:19" x14ac:dyDescent="0.25">
      <c r="A519" s="52"/>
      <c r="B519" s="52"/>
      <c r="C519" s="52"/>
      <c r="D519" s="52"/>
      <c r="E519" s="52"/>
      <c r="F519" s="52"/>
      <c r="G519" s="52"/>
      <c r="H519" s="52"/>
      <c r="I519" s="52"/>
      <c r="J519" s="255"/>
      <c r="K519" s="52"/>
      <c r="L519" s="52"/>
      <c r="M519" s="52"/>
      <c r="N519" s="52"/>
      <c r="O519" s="52"/>
      <c r="P519" s="52"/>
      <c r="Q519" s="52"/>
      <c r="R519" s="52"/>
      <c r="S519" s="52"/>
    </row>
    <row r="520" spans="1:19" x14ac:dyDescent="0.25">
      <c r="A520" s="52"/>
      <c r="B520" s="52"/>
      <c r="C520" s="52"/>
      <c r="D520" s="52"/>
      <c r="E520" s="52"/>
      <c r="F520" s="52"/>
      <c r="G520" s="52"/>
      <c r="H520" s="52"/>
      <c r="I520" s="52"/>
      <c r="J520" s="255"/>
      <c r="K520" s="52"/>
      <c r="L520" s="52"/>
      <c r="M520" s="52"/>
      <c r="N520" s="52"/>
      <c r="O520" s="52"/>
      <c r="P520" s="52"/>
      <c r="Q520" s="52"/>
      <c r="R520" s="52"/>
      <c r="S520" s="52"/>
    </row>
    <row r="521" spans="1:19" x14ac:dyDescent="0.25">
      <c r="A521" s="52"/>
      <c r="B521" s="52"/>
      <c r="C521" s="52"/>
      <c r="D521" s="52"/>
      <c r="E521" s="52"/>
      <c r="F521" s="52"/>
      <c r="G521" s="52"/>
      <c r="H521" s="52"/>
      <c r="I521" s="52"/>
      <c r="J521" s="255"/>
      <c r="K521" s="52"/>
      <c r="L521" s="52"/>
      <c r="M521" s="52"/>
      <c r="N521" s="52"/>
      <c r="O521" s="52"/>
      <c r="P521" s="52"/>
      <c r="Q521" s="52"/>
      <c r="R521" s="52"/>
      <c r="S521" s="52"/>
    </row>
    <row r="522" spans="1:19" x14ac:dyDescent="0.25">
      <c r="A522" s="52"/>
      <c r="B522" s="52"/>
      <c r="C522" s="52"/>
      <c r="D522" s="52"/>
      <c r="E522" s="52"/>
      <c r="F522" s="52"/>
      <c r="G522" s="52"/>
      <c r="H522" s="52"/>
      <c r="I522" s="52"/>
      <c r="J522" s="255"/>
      <c r="K522" s="52"/>
      <c r="L522" s="52"/>
      <c r="M522" s="52"/>
      <c r="N522" s="52"/>
      <c r="O522" s="52"/>
      <c r="P522" s="52"/>
      <c r="Q522" s="52"/>
      <c r="R522" s="52"/>
      <c r="S522" s="52"/>
    </row>
    <row r="523" spans="1:19" x14ac:dyDescent="0.25">
      <c r="A523" s="52"/>
      <c r="B523" s="52"/>
      <c r="C523" s="52"/>
      <c r="D523" s="52"/>
      <c r="E523" s="52"/>
      <c r="F523" s="52"/>
      <c r="G523" s="52"/>
      <c r="H523" s="52"/>
      <c r="I523" s="52"/>
      <c r="J523" s="255"/>
      <c r="K523" s="52"/>
      <c r="L523" s="52"/>
      <c r="M523" s="52"/>
      <c r="N523" s="52"/>
      <c r="O523" s="52"/>
      <c r="P523" s="52"/>
      <c r="Q523" s="52"/>
      <c r="R523" s="52"/>
      <c r="S523" s="52"/>
    </row>
    <row r="524" spans="1:19" x14ac:dyDescent="0.25">
      <c r="A524" s="52"/>
      <c r="B524" s="52"/>
      <c r="C524" s="52"/>
      <c r="D524" s="52"/>
      <c r="E524" s="52"/>
      <c r="F524" s="52"/>
      <c r="G524" s="52"/>
      <c r="H524" s="52"/>
      <c r="I524" s="52"/>
      <c r="J524" s="255"/>
      <c r="K524" s="52"/>
      <c r="L524" s="52"/>
      <c r="M524" s="52"/>
      <c r="N524" s="52"/>
      <c r="O524" s="52"/>
      <c r="P524" s="52"/>
      <c r="Q524" s="52"/>
      <c r="R524" s="52"/>
      <c r="S524" s="52"/>
    </row>
    <row r="525" spans="1:19" x14ac:dyDescent="0.25">
      <c r="A525" s="52"/>
      <c r="B525" s="52"/>
      <c r="C525" s="52"/>
      <c r="D525" s="52"/>
      <c r="E525" s="52"/>
      <c r="F525" s="52"/>
      <c r="G525" s="52"/>
      <c r="H525" s="52"/>
      <c r="I525" s="52"/>
      <c r="J525" s="255"/>
      <c r="K525" s="52"/>
      <c r="L525" s="52"/>
      <c r="M525" s="52"/>
      <c r="N525" s="52"/>
      <c r="O525" s="52"/>
      <c r="P525" s="52"/>
      <c r="Q525" s="52"/>
      <c r="R525" s="52"/>
      <c r="S525" s="52"/>
    </row>
    <row r="526" spans="1:19" x14ac:dyDescent="0.25">
      <c r="A526" s="52"/>
      <c r="B526" s="52"/>
      <c r="C526" s="52"/>
      <c r="D526" s="52"/>
      <c r="E526" s="52"/>
      <c r="F526" s="52"/>
      <c r="G526" s="52"/>
      <c r="H526" s="52"/>
      <c r="I526" s="52"/>
      <c r="J526" s="255"/>
      <c r="K526" s="52"/>
      <c r="L526" s="52"/>
      <c r="M526" s="52"/>
      <c r="N526" s="52"/>
      <c r="O526" s="52"/>
      <c r="P526" s="52"/>
      <c r="Q526" s="52"/>
      <c r="R526" s="52"/>
      <c r="S526" s="52"/>
    </row>
    <row r="527" spans="1:19" x14ac:dyDescent="0.25">
      <c r="A527" s="52"/>
      <c r="B527" s="52"/>
      <c r="C527" s="52"/>
      <c r="D527" s="52"/>
      <c r="E527" s="52"/>
      <c r="F527" s="52"/>
      <c r="G527" s="52"/>
      <c r="H527" s="52"/>
      <c r="I527" s="52"/>
      <c r="J527" s="255"/>
      <c r="K527" s="52"/>
      <c r="L527" s="52"/>
      <c r="M527" s="52"/>
      <c r="N527" s="52"/>
      <c r="O527" s="52"/>
      <c r="P527" s="52"/>
      <c r="Q527" s="52"/>
      <c r="R527" s="52"/>
      <c r="S527" s="52"/>
    </row>
    <row r="528" spans="1:19" x14ac:dyDescent="0.25">
      <c r="A528" s="52"/>
      <c r="B528" s="52"/>
      <c r="C528" s="52"/>
      <c r="D528" s="52"/>
      <c r="E528" s="52"/>
      <c r="F528" s="52"/>
      <c r="G528" s="52"/>
      <c r="H528" s="52"/>
      <c r="I528" s="52"/>
      <c r="J528" s="255"/>
      <c r="K528" s="52"/>
      <c r="L528" s="52"/>
      <c r="M528" s="52"/>
      <c r="N528" s="52"/>
      <c r="O528" s="52"/>
      <c r="P528" s="52"/>
      <c r="Q528" s="52"/>
      <c r="R528" s="52"/>
      <c r="S528" s="52"/>
    </row>
    <row r="529" spans="1:19" x14ac:dyDescent="0.25">
      <c r="A529" s="52"/>
      <c r="B529" s="52"/>
      <c r="C529" s="52"/>
      <c r="D529" s="52"/>
      <c r="E529" s="52"/>
      <c r="F529" s="52"/>
      <c r="G529" s="52"/>
      <c r="H529" s="52"/>
      <c r="I529" s="52"/>
      <c r="J529" s="255"/>
      <c r="K529" s="52"/>
      <c r="L529" s="52"/>
      <c r="M529" s="52"/>
      <c r="N529" s="52"/>
      <c r="O529" s="52"/>
      <c r="P529" s="52"/>
      <c r="Q529" s="52"/>
      <c r="R529" s="52"/>
      <c r="S529" s="52"/>
    </row>
    <row r="530" spans="1:19" x14ac:dyDescent="0.25">
      <c r="A530" s="52"/>
      <c r="B530" s="52"/>
      <c r="C530" s="52"/>
      <c r="D530" s="52"/>
      <c r="E530" s="52"/>
      <c r="F530" s="52"/>
      <c r="G530" s="52"/>
      <c r="H530" s="52"/>
      <c r="I530" s="52"/>
      <c r="J530" s="255"/>
      <c r="K530" s="52"/>
      <c r="L530" s="52"/>
      <c r="M530" s="52"/>
      <c r="N530" s="52"/>
      <c r="O530" s="52"/>
      <c r="P530" s="52"/>
      <c r="Q530" s="52"/>
      <c r="R530" s="52"/>
      <c r="S530" s="52"/>
    </row>
    <row r="531" spans="1:19" x14ac:dyDescent="0.25">
      <c r="A531" s="52"/>
      <c r="B531" s="52"/>
      <c r="C531" s="52"/>
      <c r="D531" s="52"/>
      <c r="E531" s="52"/>
      <c r="F531" s="52"/>
      <c r="G531" s="52"/>
      <c r="H531" s="52"/>
      <c r="I531" s="52"/>
      <c r="J531" s="255"/>
      <c r="K531" s="52"/>
      <c r="L531" s="52"/>
      <c r="M531" s="52"/>
      <c r="N531" s="52"/>
      <c r="O531" s="52"/>
      <c r="P531" s="52"/>
      <c r="Q531" s="52"/>
      <c r="R531" s="52"/>
      <c r="S531" s="52"/>
    </row>
    <row r="532" spans="1:19" x14ac:dyDescent="0.25">
      <c r="A532" s="52"/>
      <c r="B532" s="52"/>
      <c r="C532" s="52"/>
      <c r="D532" s="52"/>
      <c r="E532" s="52"/>
      <c r="F532" s="52"/>
      <c r="G532" s="52"/>
      <c r="H532" s="52"/>
      <c r="I532" s="52"/>
      <c r="J532" s="255"/>
      <c r="K532" s="52"/>
      <c r="L532" s="52"/>
      <c r="M532" s="52"/>
      <c r="N532" s="52"/>
      <c r="O532" s="52"/>
      <c r="P532" s="52"/>
      <c r="Q532" s="52"/>
      <c r="R532" s="52"/>
      <c r="S532" s="52"/>
    </row>
    <row r="533" spans="1:19" x14ac:dyDescent="0.25">
      <c r="A533" s="52"/>
      <c r="B533" s="52"/>
      <c r="C533" s="52"/>
      <c r="D533" s="52"/>
      <c r="E533" s="52"/>
      <c r="F533" s="52"/>
      <c r="G533" s="52"/>
      <c r="H533" s="52"/>
      <c r="I533" s="52"/>
      <c r="J533" s="255"/>
      <c r="K533" s="52"/>
      <c r="L533" s="52"/>
      <c r="M533" s="52"/>
      <c r="N533" s="52"/>
      <c r="O533" s="52"/>
      <c r="P533" s="52"/>
      <c r="Q533" s="52"/>
      <c r="R533" s="52"/>
      <c r="S533" s="52"/>
    </row>
    <row r="534" spans="1:19" x14ac:dyDescent="0.25">
      <c r="A534" s="52"/>
      <c r="B534" s="52"/>
      <c r="C534" s="52"/>
      <c r="D534" s="52"/>
      <c r="E534" s="52"/>
      <c r="F534" s="52"/>
      <c r="G534" s="52"/>
      <c r="H534" s="52"/>
      <c r="I534" s="52"/>
      <c r="J534" s="255"/>
      <c r="K534" s="52"/>
      <c r="L534" s="52"/>
      <c r="M534" s="52"/>
      <c r="N534" s="52"/>
      <c r="O534" s="52"/>
      <c r="P534" s="52"/>
      <c r="Q534" s="52"/>
      <c r="R534" s="52"/>
      <c r="S534" s="52"/>
    </row>
    <row r="535" spans="1:19" x14ac:dyDescent="0.25">
      <c r="A535" s="52"/>
      <c r="B535" s="52"/>
      <c r="C535" s="52"/>
      <c r="D535" s="52"/>
      <c r="E535" s="52"/>
      <c r="F535" s="52"/>
      <c r="G535" s="52"/>
      <c r="H535" s="52"/>
      <c r="I535" s="52"/>
      <c r="J535" s="255"/>
      <c r="K535" s="52"/>
      <c r="L535" s="52"/>
      <c r="M535" s="52"/>
      <c r="N535" s="52"/>
      <c r="O535" s="52"/>
      <c r="P535" s="52"/>
      <c r="Q535" s="52"/>
      <c r="R535" s="52"/>
      <c r="S535" s="52"/>
    </row>
    <row r="536" spans="1:19" x14ac:dyDescent="0.25">
      <c r="A536" s="52"/>
      <c r="B536" s="52"/>
      <c r="C536" s="52"/>
      <c r="D536" s="52"/>
      <c r="E536" s="52"/>
      <c r="F536" s="52"/>
      <c r="G536" s="52"/>
      <c r="H536" s="52"/>
      <c r="I536" s="52"/>
      <c r="J536" s="255"/>
      <c r="K536" s="52"/>
      <c r="L536" s="52"/>
      <c r="M536" s="52"/>
      <c r="N536" s="52"/>
      <c r="O536" s="52"/>
      <c r="P536" s="52"/>
      <c r="Q536" s="52"/>
      <c r="R536" s="52"/>
      <c r="S536" s="52"/>
    </row>
    <row r="537" spans="1:19" x14ac:dyDescent="0.25">
      <c r="A537" s="52"/>
      <c r="B537" s="52"/>
      <c r="C537" s="52"/>
      <c r="D537" s="52"/>
      <c r="E537" s="52"/>
      <c r="F537" s="52"/>
      <c r="G537" s="52"/>
      <c r="H537" s="52"/>
      <c r="I537" s="52"/>
      <c r="J537" s="255"/>
      <c r="K537" s="52"/>
      <c r="L537" s="52"/>
      <c r="M537" s="52"/>
      <c r="N537" s="52"/>
      <c r="O537" s="52"/>
      <c r="P537" s="52"/>
      <c r="Q537" s="52"/>
      <c r="R537" s="52"/>
      <c r="S537" s="52"/>
    </row>
    <row r="538" spans="1:19" x14ac:dyDescent="0.25">
      <c r="A538" s="52"/>
      <c r="B538" s="52"/>
      <c r="C538" s="52"/>
      <c r="D538" s="52"/>
      <c r="E538" s="52"/>
      <c r="F538" s="52"/>
      <c r="G538" s="52"/>
      <c r="H538" s="52"/>
      <c r="I538" s="52"/>
      <c r="J538" s="255"/>
      <c r="K538" s="52"/>
      <c r="L538" s="52"/>
      <c r="M538" s="52"/>
      <c r="N538" s="52"/>
      <c r="O538" s="52"/>
      <c r="P538" s="52"/>
      <c r="Q538" s="52"/>
      <c r="R538" s="52"/>
      <c r="S538" s="52"/>
    </row>
    <row r="539" spans="1:19" x14ac:dyDescent="0.25">
      <c r="A539" s="52"/>
      <c r="B539" s="52"/>
      <c r="C539" s="52"/>
      <c r="D539" s="52"/>
      <c r="E539" s="52"/>
      <c r="F539" s="52"/>
      <c r="G539" s="52"/>
      <c r="H539" s="52"/>
      <c r="I539" s="52"/>
      <c r="J539" s="255"/>
      <c r="K539" s="52"/>
      <c r="L539" s="52"/>
      <c r="M539" s="52"/>
      <c r="N539" s="52"/>
      <c r="O539" s="52"/>
      <c r="P539" s="52"/>
      <c r="Q539" s="52"/>
      <c r="R539" s="52"/>
      <c r="S539" s="52"/>
    </row>
    <row r="540" spans="1:19" x14ac:dyDescent="0.25">
      <c r="A540" s="52"/>
      <c r="B540" s="52"/>
      <c r="C540" s="52"/>
      <c r="D540" s="52"/>
      <c r="E540" s="52"/>
      <c r="F540" s="52"/>
      <c r="G540" s="52"/>
      <c r="H540" s="52"/>
      <c r="I540" s="52"/>
      <c r="J540" s="255"/>
      <c r="K540" s="52"/>
      <c r="L540" s="52"/>
      <c r="M540" s="52"/>
      <c r="N540" s="52"/>
      <c r="O540" s="52"/>
      <c r="P540" s="52"/>
      <c r="Q540" s="52"/>
      <c r="R540" s="52"/>
      <c r="S540" s="52"/>
    </row>
    <row r="541" spans="1:19" x14ac:dyDescent="0.25">
      <c r="A541" s="52"/>
      <c r="B541" s="52"/>
      <c r="C541" s="52"/>
      <c r="D541" s="52"/>
      <c r="E541" s="52"/>
      <c r="F541" s="52"/>
      <c r="G541" s="52"/>
      <c r="H541" s="52"/>
      <c r="I541" s="52"/>
      <c r="J541" s="255"/>
      <c r="K541" s="52"/>
      <c r="L541" s="52"/>
      <c r="M541" s="52"/>
      <c r="N541" s="52"/>
      <c r="O541" s="52"/>
      <c r="P541" s="52"/>
      <c r="Q541" s="52"/>
      <c r="R541" s="52"/>
      <c r="S541" s="52"/>
    </row>
    <row r="542" spans="1:19" x14ac:dyDescent="0.25">
      <c r="A542" s="52"/>
      <c r="B542" s="52"/>
      <c r="C542" s="52"/>
      <c r="D542" s="52"/>
      <c r="E542" s="52"/>
      <c r="F542" s="52"/>
      <c r="G542" s="52"/>
      <c r="H542" s="52"/>
      <c r="I542" s="52"/>
      <c r="J542" s="255"/>
      <c r="K542" s="52"/>
      <c r="L542" s="52"/>
      <c r="M542" s="52"/>
      <c r="N542" s="52"/>
      <c r="O542" s="52"/>
      <c r="P542" s="52"/>
      <c r="Q542" s="52"/>
      <c r="R542" s="52"/>
      <c r="S542" s="52"/>
    </row>
    <row r="543" spans="1:19" x14ac:dyDescent="0.25">
      <c r="A543" s="52"/>
      <c r="B543" s="52"/>
      <c r="C543" s="52"/>
      <c r="D543" s="52"/>
      <c r="E543" s="52"/>
      <c r="F543" s="52"/>
      <c r="G543" s="52"/>
      <c r="H543" s="52"/>
      <c r="I543" s="52"/>
      <c r="J543" s="255"/>
      <c r="K543" s="52"/>
      <c r="L543" s="52"/>
      <c r="M543" s="52"/>
      <c r="N543" s="52"/>
      <c r="O543" s="52"/>
      <c r="P543" s="52"/>
      <c r="Q543" s="52"/>
      <c r="R543" s="52"/>
      <c r="S543" s="52"/>
    </row>
    <row r="544" spans="1:19" x14ac:dyDescent="0.25">
      <c r="A544" s="52"/>
      <c r="B544" s="52"/>
      <c r="C544" s="52"/>
      <c r="D544" s="52"/>
      <c r="E544" s="52"/>
      <c r="F544" s="52"/>
      <c r="G544" s="52"/>
      <c r="H544" s="52"/>
      <c r="I544" s="52"/>
      <c r="J544" s="255"/>
      <c r="K544" s="52"/>
      <c r="L544" s="52"/>
      <c r="M544" s="52"/>
      <c r="N544" s="52"/>
      <c r="O544" s="52"/>
      <c r="P544" s="52"/>
      <c r="Q544" s="52"/>
      <c r="R544" s="52"/>
      <c r="S544" s="52"/>
    </row>
    <row r="545" spans="1:19" x14ac:dyDescent="0.25">
      <c r="A545" s="52"/>
      <c r="B545" s="52"/>
      <c r="C545" s="52"/>
      <c r="D545" s="52"/>
      <c r="E545" s="52"/>
      <c r="F545" s="52"/>
      <c r="G545" s="52"/>
      <c r="H545" s="52"/>
      <c r="I545" s="52"/>
      <c r="J545" s="255"/>
      <c r="K545" s="52"/>
      <c r="L545" s="52"/>
      <c r="M545" s="52"/>
      <c r="N545" s="52"/>
      <c r="O545" s="52"/>
      <c r="P545" s="52"/>
      <c r="Q545" s="52"/>
      <c r="R545" s="52"/>
      <c r="S545" s="52"/>
    </row>
    <row r="546" spans="1:19" x14ac:dyDescent="0.25">
      <c r="A546" s="52"/>
      <c r="B546" s="52"/>
      <c r="C546" s="52"/>
      <c r="D546" s="52"/>
      <c r="E546" s="52"/>
      <c r="F546" s="52"/>
      <c r="G546" s="52"/>
      <c r="H546" s="52"/>
      <c r="I546" s="52"/>
      <c r="J546" s="255"/>
      <c r="K546" s="52"/>
      <c r="L546" s="52"/>
      <c r="M546" s="52"/>
      <c r="N546" s="52"/>
      <c r="O546" s="52"/>
      <c r="P546" s="52"/>
      <c r="Q546" s="52"/>
      <c r="R546" s="52"/>
      <c r="S546" s="52"/>
    </row>
    <row r="547" spans="1:19" x14ac:dyDescent="0.25">
      <c r="A547" s="52"/>
      <c r="B547" s="52"/>
      <c r="C547" s="52"/>
      <c r="D547" s="52"/>
      <c r="E547" s="52"/>
      <c r="F547" s="52"/>
      <c r="G547" s="52"/>
      <c r="H547" s="52"/>
      <c r="I547" s="52"/>
      <c r="J547" s="255"/>
      <c r="K547" s="52"/>
      <c r="L547" s="52"/>
      <c r="M547" s="52"/>
      <c r="N547" s="52"/>
      <c r="O547" s="52"/>
      <c r="P547" s="52"/>
      <c r="Q547" s="52"/>
      <c r="R547" s="52"/>
      <c r="S547" s="52"/>
    </row>
    <row r="548" spans="1:19" x14ac:dyDescent="0.25">
      <c r="A548" s="52"/>
      <c r="B548" s="52"/>
      <c r="C548" s="52"/>
      <c r="D548" s="52"/>
      <c r="E548" s="52"/>
      <c r="F548" s="52"/>
      <c r="G548" s="52"/>
      <c r="H548" s="52"/>
      <c r="I548" s="52"/>
      <c r="J548" s="255"/>
      <c r="K548" s="52"/>
      <c r="L548" s="52"/>
      <c r="M548" s="52"/>
      <c r="N548" s="52"/>
      <c r="O548" s="52"/>
      <c r="P548" s="52"/>
      <c r="Q548" s="52"/>
      <c r="R548" s="52"/>
      <c r="S548" s="52"/>
    </row>
    <row r="549" spans="1:19" x14ac:dyDescent="0.25">
      <c r="A549" s="52"/>
      <c r="B549" s="52"/>
      <c r="C549" s="52"/>
      <c r="D549" s="52"/>
      <c r="E549" s="52"/>
      <c r="F549" s="52"/>
      <c r="G549" s="52"/>
      <c r="H549" s="52"/>
      <c r="I549" s="52"/>
      <c r="J549" s="255"/>
      <c r="K549" s="52"/>
      <c r="L549" s="52"/>
      <c r="M549" s="52"/>
      <c r="N549" s="52"/>
      <c r="O549" s="52"/>
      <c r="P549" s="52"/>
      <c r="Q549" s="52"/>
      <c r="R549" s="52"/>
      <c r="S549" s="52"/>
    </row>
    <row r="550" spans="1:19" x14ac:dyDescent="0.25">
      <c r="A550" s="52"/>
      <c r="B550" s="52"/>
      <c r="C550" s="52"/>
      <c r="D550" s="52"/>
      <c r="E550" s="52"/>
      <c r="F550" s="52"/>
      <c r="G550" s="52"/>
      <c r="H550" s="52"/>
      <c r="I550" s="52"/>
      <c r="J550" s="255"/>
      <c r="K550" s="52"/>
      <c r="L550" s="52"/>
      <c r="M550" s="52"/>
      <c r="N550" s="52"/>
      <c r="O550" s="52"/>
      <c r="P550" s="52"/>
      <c r="Q550" s="52"/>
      <c r="R550" s="52"/>
      <c r="S550" s="52"/>
    </row>
    <row r="551" spans="1:19" x14ac:dyDescent="0.25">
      <c r="A551" s="52"/>
      <c r="B551" s="52"/>
      <c r="C551" s="52"/>
      <c r="D551" s="52"/>
      <c r="E551" s="52"/>
      <c r="F551" s="52"/>
      <c r="G551" s="52"/>
      <c r="H551" s="52"/>
      <c r="I551" s="52"/>
      <c r="J551" s="255"/>
      <c r="K551" s="52"/>
      <c r="L551" s="52"/>
      <c r="M551" s="52"/>
      <c r="N551" s="52"/>
      <c r="O551" s="52"/>
      <c r="P551" s="52"/>
      <c r="Q551" s="52"/>
      <c r="R551" s="52"/>
      <c r="S551" s="52"/>
    </row>
    <row r="552" spans="1:19" x14ac:dyDescent="0.25">
      <c r="A552" s="52"/>
      <c r="B552" s="52"/>
      <c r="C552" s="52"/>
      <c r="D552" s="52"/>
      <c r="E552" s="52"/>
      <c r="F552" s="52"/>
      <c r="G552" s="52"/>
      <c r="H552" s="52"/>
      <c r="I552" s="52"/>
      <c r="J552" s="255"/>
      <c r="K552" s="52"/>
      <c r="L552" s="52"/>
      <c r="M552" s="52"/>
      <c r="N552" s="52"/>
      <c r="O552" s="52"/>
      <c r="P552" s="52"/>
      <c r="Q552" s="52"/>
      <c r="R552" s="52"/>
      <c r="S552" s="52"/>
    </row>
    <row r="553" spans="1:19" x14ac:dyDescent="0.25">
      <c r="A553" s="52"/>
      <c r="B553" s="52"/>
      <c r="C553" s="52"/>
      <c r="D553" s="52"/>
      <c r="E553" s="52"/>
      <c r="F553" s="52"/>
      <c r="G553" s="52"/>
      <c r="H553" s="52"/>
      <c r="I553" s="52"/>
      <c r="J553" s="255"/>
      <c r="K553" s="52"/>
      <c r="L553" s="52"/>
      <c r="M553" s="52"/>
      <c r="N553" s="52"/>
      <c r="O553" s="52"/>
      <c r="P553" s="52"/>
      <c r="Q553" s="52"/>
      <c r="R553" s="52"/>
      <c r="S553" s="52"/>
    </row>
    <row r="554" spans="1:19" x14ac:dyDescent="0.25">
      <c r="A554" s="52"/>
      <c r="B554" s="52"/>
      <c r="C554" s="52"/>
      <c r="D554" s="52"/>
      <c r="E554" s="52"/>
      <c r="F554" s="52"/>
      <c r="G554" s="52"/>
      <c r="H554" s="52"/>
      <c r="I554" s="52"/>
      <c r="J554" s="255"/>
      <c r="K554" s="52"/>
      <c r="L554" s="52"/>
      <c r="M554" s="52"/>
      <c r="N554" s="52"/>
      <c r="O554" s="52"/>
      <c r="P554" s="52"/>
      <c r="Q554" s="52"/>
      <c r="R554" s="52"/>
      <c r="S554" s="52"/>
    </row>
    <row r="555" spans="1:19" x14ac:dyDescent="0.25">
      <c r="A555" s="52"/>
      <c r="B555" s="52"/>
      <c r="C555" s="52"/>
      <c r="D555" s="52"/>
      <c r="E555" s="52"/>
      <c r="F555" s="52"/>
      <c r="G555" s="52"/>
      <c r="H555" s="52"/>
      <c r="I555" s="52"/>
      <c r="J555" s="255"/>
      <c r="K555" s="52"/>
      <c r="L555" s="52"/>
      <c r="M555" s="52"/>
      <c r="N555" s="52"/>
      <c r="O555" s="52"/>
      <c r="P555" s="52"/>
      <c r="Q555" s="52"/>
      <c r="R555" s="52"/>
      <c r="S555" s="52"/>
    </row>
    <row r="556" spans="1:19" x14ac:dyDescent="0.25">
      <c r="A556" s="52"/>
      <c r="B556" s="52"/>
      <c r="C556" s="52"/>
      <c r="D556" s="52"/>
      <c r="E556" s="52"/>
      <c r="F556" s="52"/>
      <c r="G556" s="52"/>
      <c r="H556" s="52"/>
      <c r="I556" s="52"/>
      <c r="J556" s="255"/>
      <c r="K556" s="52"/>
      <c r="L556" s="52"/>
      <c r="M556" s="52"/>
      <c r="N556" s="52"/>
      <c r="O556" s="52"/>
      <c r="P556" s="52"/>
      <c r="Q556" s="52"/>
      <c r="R556" s="52"/>
      <c r="S556" s="52"/>
    </row>
    <row r="557" spans="1:19" x14ac:dyDescent="0.25">
      <c r="A557" s="52"/>
      <c r="B557" s="52"/>
      <c r="C557" s="52"/>
      <c r="D557" s="52"/>
      <c r="E557" s="52"/>
      <c r="F557" s="52"/>
      <c r="G557" s="52"/>
      <c r="H557" s="52"/>
      <c r="I557" s="52"/>
      <c r="J557" s="255"/>
      <c r="K557" s="52"/>
      <c r="L557" s="52"/>
      <c r="M557" s="52"/>
      <c r="N557" s="52"/>
      <c r="O557" s="52"/>
      <c r="P557" s="52"/>
      <c r="Q557" s="52"/>
      <c r="R557" s="52"/>
      <c r="S557" s="52"/>
    </row>
    <row r="558" spans="1:19" x14ac:dyDescent="0.25">
      <c r="A558" s="52"/>
      <c r="B558" s="52"/>
      <c r="C558" s="52"/>
      <c r="D558" s="52"/>
      <c r="E558" s="52"/>
      <c r="F558" s="52"/>
      <c r="G558" s="52"/>
      <c r="H558" s="52"/>
      <c r="I558" s="52"/>
      <c r="J558" s="255"/>
      <c r="K558" s="52"/>
      <c r="L558" s="52"/>
      <c r="M558" s="52"/>
      <c r="N558" s="52"/>
      <c r="O558" s="52"/>
      <c r="P558" s="52"/>
      <c r="Q558" s="52"/>
      <c r="R558" s="52"/>
      <c r="S558" s="52"/>
    </row>
    <row r="559" spans="1:19" x14ac:dyDescent="0.25">
      <c r="A559" s="52"/>
      <c r="B559" s="52"/>
      <c r="C559" s="52"/>
      <c r="D559" s="52"/>
      <c r="E559" s="52"/>
      <c r="F559" s="52"/>
      <c r="G559" s="52"/>
      <c r="H559" s="52"/>
      <c r="I559" s="52"/>
      <c r="J559" s="255"/>
      <c r="K559" s="52"/>
      <c r="L559" s="52"/>
      <c r="M559" s="52"/>
      <c r="N559" s="52"/>
      <c r="O559" s="52"/>
      <c r="P559" s="52"/>
      <c r="Q559" s="52"/>
      <c r="R559" s="52"/>
      <c r="S559" s="52"/>
    </row>
    <row r="560" spans="1:19" x14ac:dyDescent="0.25">
      <c r="A560" s="52"/>
      <c r="B560" s="52"/>
      <c r="C560" s="52"/>
      <c r="D560" s="52"/>
      <c r="E560" s="52"/>
      <c r="F560" s="52"/>
      <c r="G560" s="52"/>
      <c r="H560" s="52"/>
      <c r="I560" s="52"/>
      <c r="J560" s="255"/>
      <c r="K560" s="52"/>
      <c r="L560" s="52"/>
      <c r="M560" s="52"/>
      <c r="N560" s="52"/>
      <c r="O560" s="52"/>
      <c r="P560" s="52"/>
      <c r="Q560" s="52"/>
      <c r="R560" s="52"/>
      <c r="S560" s="52"/>
    </row>
    <row r="561" spans="1:19" x14ac:dyDescent="0.25">
      <c r="A561" s="52"/>
      <c r="B561" s="52"/>
      <c r="C561" s="52"/>
      <c r="D561" s="52"/>
      <c r="E561" s="52"/>
      <c r="F561" s="52"/>
      <c r="G561" s="52"/>
      <c r="H561" s="52"/>
      <c r="I561" s="52"/>
      <c r="J561" s="255"/>
      <c r="K561" s="52"/>
      <c r="L561" s="52"/>
      <c r="M561" s="52"/>
      <c r="N561" s="52"/>
      <c r="O561" s="52"/>
      <c r="P561" s="52"/>
      <c r="Q561" s="52"/>
      <c r="R561" s="52"/>
      <c r="S561" s="52"/>
    </row>
    <row r="562" spans="1:19" x14ac:dyDescent="0.25">
      <c r="A562" s="52"/>
      <c r="B562" s="52"/>
      <c r="C562" s="52"/>
      <c r="D562" s="52"/>
      <c r="E562" s="52"/>
      <c r="F562" s="52"/>
      <c r="G562" s="52"/>
      <c r="H562" s="52"/>
      <c r="I562" s="52"/>
      <c r="J562" s="255"/>
      <c r="K562" s="52"/>
      <c r="L562" s="52"/>
      <c r="M562" s="52"/>
      <c r="N562" s="52"/>
      <c r="O562" s="52"/>
      <c r="P562" s="52"/>
      <c r="Q562" s="52"/>
      <c r="R562" s="52"/>
      <c r="S562" s="52"/>
    </row>
    <row r="563" spans="1:19" x14ac:dyDescent="0.25">
      <c r="A563" s="52"/>
      <c r="B563" s="52"/>
      <c r="C563" s="52"/>
      <c r="D563" s="52"/>
      <c r="E563" s="52"/>
      <c r="F563" s="52"/>
      <c r="G563" s="52"/>
      <c r="H563" s="52"/>
      <c r="I563" s="52"/>
      <c r="J563" s="255"/>
      <c r="K563" s="52"/>
      <c r="L563" s="52"/>
      <c r="M563" s="52"/>
      <c r="N563" s="52"/>
      <c r="O563" s="52"/>
      <c r="P563" s="52"/>
      <c r="Q563" s="52"/>
      <c r="R563" s="52"/>
      <c r="S563" s="52"/>
    </row>
    <row r="564" spans="1:19" x14ac:dyDescent="0.25">
      <c r="A564" s="52"/>
      <c r="B564" s="52"/>
      <c r="C564" s="52"/>
      <c r="D564" s="52"/>
      <c r="E564" s="52"/>
      <c r="F564" s="52"/>
      <c r="G564" s="52"/>
      <c r="H564" s="52"/>
      <c r="I564" s="52"/>
      <c r="J564" s="255"/>
      <c r="K564" s="52"/>
      <c r="L564" s="52"/>
      <c r="M564" s="52"/>
      <c r="N564" s="52"/>
      <c r="O564" s="52"/>
      <c r="P564" s="52"/>
      <c r="Q564" s="52"/>
      <c r="R564" s="52"/>
      <c r="S564" s="52"/>
    </row>
    <row r="565" spans="1:19" x14ac:dyDescent="0.25">
      <c r="A565" s="52"/>
      <c r="B565" s="52"/>
      <c r="C565" s="52"/>
      <c r="D565" s="52"/>
      <c r="E565" s="52"/>
      <c r="F565" s="52"/>
      <c r="G565" s="52"/>
      <c r="H565" s="52"/>
      <c r="I565" s="52"/>
      <c r="J565" s="255"/>
      <c r="K565" s="52"/>
      <c r="L565" s="52"/>
      <c r="M565" s="52"/>
      <c r="N565" s="52"/>
      <c r="O565" s="52"/>
      <c r="P565" s="52"/>
      <c r="Q565" s="52"/>
      <c r="R565" s="52"/>
      <c r="S565" s="52"/>
    </row>
    <row r="566" spans="1:19" x14ac:dyDescent="0.25">
      <c r="A566" s="52"/>
      <c r="B566" s="52"/>
      <c r="C566" s="52"/>
      <c r="D566" s="52"/>
      <c r="E566" s="52"/>
      <c r="F566" s="52"/>
      <c r="G566" s="52"/>
      <c r="H566" s="52"/>
      <c r="I566" s="52"/>
      <c r="J566" s="255"/>
      <c r="K566" s="52"/>
      <c r="L566" s="52"/>
      <c r="M566" s="52"/>
      <c r="N566" s="52"/>
      <c r="O566" s="52"/>
      <c r="P566" s="52"/>
      <c r="Q566" s="52"/>
      <c r="R566" s="52"/>
      <c r="S566" s="52"/>
    </row>
    <row r="567" spans="1:19" x14ac:dyDescent="0.25">
      <c r="A567" s="52"/>
      <c r="B567" s="52"/>
      <c r="C567" s="52"/>
      <c r="D567" s="52"/>
      <c r="E567" s="52"/>
      <c r="F567" s="52"/>
      <c r="G567" s="52"/>
      <c r="H567" s="52"/>
      <c r="I567" s="52"/>
      <c r="J567" s="255"/>
      <c r="K567" s="52"/>
      <c r="L567" s="52"/>
      <c r="M567" s="52"/>
      <c r="N567" s="52"/>
      <c r="O567" s="52"/>
      <c r="P567" s="52"/>
      <c r="Q567" s="52"/>
      <c r="R567" s="52"/>
      <c r="S567" s="52"/>
    </row>
    <row r="568" spans="1:19" x14ac:dyDescent="0.25">
      <c r="A568" s="52"/>
      <c r="B568" s="52"/>
      <c r="C568" s="52"/>
      <c r="D568" s="52"/>
      <c r="E568" s="52"/>
      <c r="F568" s="52"/>
      <c r="G568" s="52"/>
      <c r="H568" s="52"/>
      <c r="I568" s="52"/>
      <c r="J568" s="255"/>
      <c r="K568" s="52"/>
      <c r="L568" s="52"/>
      <c r="M568" s="52"/>
      <c r="N568" s="52"/>
      <c r="O568" s="52"/>
      <c r="P568" s="52"/>
      <c r="Q568" s="52"/>
      <c r="R568" s="52"/>
      <c r="S568" s="52"/>
    </row>
    <row r="569" spans="1:19" x14ac:dyDescent="0.25">
      <c r="A569" s="52"/>
      <c r="B569" s="52"/>
      <c r="C569" s="52"/>
      <c r="D569" s="52"/>
      <c r="E569" s="52"/>
      <c r="F569" s="52"/>
      <c r="G569" s="52"/>
      <c r="H569" s="52"/>
      <c r="I569" s="52"/>
      <c r="J569" s="255"/>
      <c r="K569" s="52"/>
      <c r="L569" s="52"/>
      <c r="M569" s="52"/>
      <c r="N569" s="52"/>
      <c r="O569" s="52"/>
      <c r="P569" s="52"/>
      <c r="Q569" s="52"/>
      <c r="R569" s="52"/>
      <c r="S569" s="52"/>
    </row>
    <row r="570" spans="1:19" x14ac:dyDescent="0.25">
      <c r="A570" s="52"/>
      <c r="B570" s="52"/>
      <c r="C570" s="52"/>
      <c r="D570" s="52"/>
      <c r="E570" s="52"/>
      <c r="F570" s="52"/>
      <c r="G570" s="52"/>
      <c r="H570" s="52"/>
      <c r="I570" s="52"/>
      <c r="J570" s="255"/>
      <c r="K570" s="52"/>
      <c r="L570" s="52"/>
      <c r="M570" s="52"/>
      <c r="N570" s="52"/>
      <c r="O570" s="52"/>
      <c r="P570" s="52"/>
      <c r="Q570" s="52"/>
      <c r="R570" s="52"/>
      <c r="S570" s="52"/>
    </row>
    <row r="571" spans="1:19" x14ac:dyDescent="0.25">
      <c r="A571" s="52"/>
      <c r="B571" s="52"/>
      <c r="C571" s="52"/>
      <c r="D571" s="52"/>
      <c r="E571" s="52"/>
      <c r="F571" s="52"/>
      <c r="G571" s="52"/>
      <c r="H571" s="52"/>
      <c r="I571" s="52"/>
      <c r="J571" s="255"/>
      <c r="K571" s="52"/>
      <c r="L571" s="52"/>
      <c r="M571" s="52"/>
      <c r="N571" s="52"/>
      <c r="O571" s="52"/>
      <c r="P571" s="52"/>
      <c r="Q571" s="52"/>
      <c r="R571" s="52"/>
      <c r="S571" s="52"/>
    </row>
    <row r="572" spans="1:19" x14ac:dyDescent="0.25">
      <c r="A572" s="52"/>
      <c r="B572" s="52"/>
      <c r="C572" s="52"/>
      <c r="D572" s="52"/>
      <c r="E572" s="52"/>
      <c r="F572" s="52"/>
      <c r="G572" s="52"/>
      <c r="H572" s="52"/>
      <c r="I572" s="52"/>
      <c r="J572" s="255"/>
      <c r="K572" s="52"/>
      <c r="L572" s="52"/>
      <c r="M572" s="52"/>
      <c r="N572" s="52"/>
      <c r="O572" s="52"/>
      <c r="P572" s="52"/>
      <c r="Q572" s="52"/>
      <c r="R572" s="52"/>
      <c r="S572" s="52"/>
    </row>
    <row r="573" spans="1:19" x14ac:dyDescent="0.25">
      <c r="A573" s="52"/>
      <c r="B573" s="52"/>
      <c r="C573" s="52"/>
      <c r="D573" s="52"/>
      <c r="E573" s="52"/>
      <c r="F573" s="52"/>
      <c r="G573" s="52"/>
      <c r="H573" s="52"/>
      <c r="I573" s="52"/>
      <c r="J573" s="255"/>
      <c r="K573" s="52"/>
      <c r="L573" s="52"/>
      <c r="M573" s="52"/>
      <c r="N573" s="52"/>
      <c r="O573" s="52"/>
      <c r="P573" s="52"/>
      <c r="Q573" s="52"/>
      <c r="R573" s="52"/>
      <c r="S573" s="52"/>
    </row>
    <row r="574" spans="1:19" x14ac:dyDescent="0.25">
      <c r="A574" s="52"/>
      <c r="B574" s="52"/>
      <c r="C574" s="52"/>
      <c r="D574" s="52"/>
      <c r="E574" s="52"/>
      <c r="F574" s="52"/>
      <c r="G574" s="52"/>
      <c r="H574" s="52"/>
      <c r="I574" s="52"/>
      <c r="J574" s="255"/>
      <c r="K574" s="52"/>
      <c r="L574" s="52"/>
      <c r="M574" s="52"/>
      <c r="N574" s="52"/>
      <c r="O574" s="52"/>
      <c r="P574" s="52"/>
      <c r="Q574" s="52"/>
      <c r="R574" s="52"/>
      <c r="S574" s="52"/>
    </row>
    <row r="575" spans="1:19" x14ac:dyDescent="0.25">
      <c r="A575" s="52"/>
      <c r="B575" s="52"/>
      <c r="C575" s="52"/>
      <c r="D575" s="52"/>
      <c r="E575" s="52"/>
      <c r="F575" s="52"/>
      <c r="G575" s="52"/>
      <c r="H575" s="52"/>
      <c r="I575" s="52"/>
      <c r="J575" s="255"/>
      <c r="K575" s="52"/>
      <c r="L575" s="52"/>
      <c r="M575" s="52"/>
      <c r="N575" s="52"/>
      <c r="O575" s="52"/>
      <c r="P575" s="52"/>
      <c r="Q575" s="52"/>
      <c r="R575" s="52"/>
      <c r="S575" s="52"/>
    </row>
    <row r="576" spans="1:19" x14ac:dyDescent="0.25">
      <c r="A576" s="52"/>
      <c r="B576" s="52"/>
      <c r="C576" s="52"/>
      <c r="D576" s="52"/>
      <c r="E576" s="52"/>
      <c r="F576" s="52"/>
      <c r="G576" s="52"/>
      <c r="H576" s="52"/>
      <c r="I576" s="52"/>
      <c r="J576" s="255"/>
      <c r="K576" s="52"/>
      <c r="L576" s="52"/>
      <c r="M576" s="52"/>
      <c r="N576" s="52"/>
      <c r="O576" s="52"/>
      <c r="P576" s="52"/>
      <c r="Q576" s="52"/>
      <c r="R576" s="52"/>
      <c r="S576" s="52"/>
    </row>
    <row r="577" spans="1:19" x14ac:dyDescent="0.25">
      <c r="A577" s="52"/>
      <c r="B577" s="52"/>
      <c r="C577" s="52"/>
      <c r="D577" s="52"/>
      <c r="E577" s="52"/>
      <c r="F577" s="52"/>
      <c r="G577" s="52"/>
      <c r="H577" s="52"/>
      <c r="I577" s="52"/>
      <c r="J577" s="255"/>
      <c r="K577" s="52"/>
      <c r="L577" s="52"/>
      <c r="M577" s="52"/>
      <c r="N577" s="52"/>
      <c r="O577" s="52"/>
      <c r="P577" s="52"/>
      <c r="Q577" s="52"/>
      <c r="R577" s="52"/>
      <c r="S577" s="52"/>
    </row>
    <row r="578" spans="1:19" x14ac:dyDescent="0.25">
      <c r="A578" s="52"/>
      <c r="B578" s="52"/>
      <c r="C578" s="52"/>
      <c r="D578" s="52"/>
      <c r="E578" s="52"/>
      <c r="F578" s="52"/>
      <c r="G578" s="52"/>
      <c r="H578" s="52"/>
      <c r="I578" s="52"/>
      <c r="J578" s="255"/>
      <c r="K578" s="52"/>
      <c r="L578" s="52"/>
      <c r="M578" s="52"/>
      <c r="N578" s="52"/>
      <c r="O578" s="52"/>
      <c r="P578" s="52"/>
      <c r="Q578" s="52"/>
      <c r="R578" s="52"/>
      <c r="S578" s="52"/>
    </row>
    <row r="579" spans="1:19" x14ac:dyDescent="0.25">
      <c r="A579" s="52"/>
      <c r="B579" s="52"/>
      <c r="C579" s="52"/>
      <c r="D579" s="52"/>
      <c r="E579" s="52"/>
      <c r="F579" s="52"/>
      <c r="G579" s="52"/>
      <c r="H579" s="52"/>
      <c r="I579" s="52"/>
      <c r="J579" s="255"/>
      <c r="K579" s="52"/>
      <c r="L579" s="52"/>
      <c r="M579" s="52"/>
      <c r="N579" s="52"/>
      <c r="O579" s="52"/>
      <c r="P579" s="52"/>
      <c r="Q579" s="52"/>
      <c r="R579" s="52"/>
      <c r="S579" s="52"/>
    </row>
    <row r="580" spans="1:19" x14ac:dyDescent="0.25">
      <c r="A580" s="52"/>
      <c r="B580" s="52"/>
      <c r="C580" s="52"/>
      <c r="D580" s="52"/>
      <c r="E580" s="52"/>
      <c r="F580" s="52"/>
      <c r="G580" s="52"/>
      <c r="H580" s="52"/>
      <c r="I580" s="52"/>
      <c r="J580" s="255"/>
      <c r="K580" s="52"/>
      <c r="L580" s="52"/>
      <c r="M580" s="52"/>
      <c r="N580" s="52"/>
      <c r="O580" s="52"/>
      <c r="P580" s="52"/>
      <c r="Q580" s="52"/>
      <c r="R580" s="52"/>
      <c r="S580" s="52"/>
    </row>
    <row r="581" spans="1:19" x14ac:dyDescent="0.25">
      <c r="A581" s="52"/>
      <c r="B581" s="52"/>
      <c r="C581" s="52"/>
      <c r="D581" s="52"/>
      <c r="E581" s="52"/>
      <c r="F581" s="52"/>
      <c r="G581" s="52"/>
      <c r="H581" s="52"/>
      <c r="I581" s="52"/>
      <c r="J581" s="255"/>
      <c r="K581" s="52"/>
      <c r="L581" s="52"/>
      <c r="M581" s="52"/>
      <c r="N581" s="52"/>
      <c r="O581" s="52"/>
      <c r="P581" s="52"/>
      <c r="Q581" s="52"/>
      <c r="R581" s="52"/>
      <c r="S581" s="52"/>
    </row>
    <row r="582" spans="1:19" x14ac:dyDescent="0.25">
      <c r="A582" s="52"/>
      <c r="B582" s="52"/>
      <c r="C582" s="52"/>
      <c r="D582" s="52"/>
      <c r="E582" s="52"/>
      <c r="F582" s="52"/>
      <c r="G582" s="52"/>
      <c r="H582" s="52"/>
      <c r="I582" s="52"/>
      <c r="J582" s="255"/>
      <c r="K582" s="52"/>
      <c r="L582" s="52"/>
      <c r="M582" s="52"/>
      <c r="N582" s="52"/>
      <c r="O582" s="52"/>
      <c r="P582" s="52"/>
      <c r="Q582" s="52"/>
      <c r="R582" s="52"/>
      <c r="S582" s="52"/>
    </row>
    <row r="583" spans="1:19" x14ac:dyDescent="0.25">
      <c r="A583" s="52"/>
      <c r="B583" s="52"/>
      <c r="C583" s="52"/>
      <c r="D583" s="52"/>
      <c r="E583" s="52"/>
      <c r="F583" s="52"/>
      <c r="G583" s="52"/>
      <c r="H583" s="52"/>
      <c r="I583" s="52"/>
      <c r="J583" s="255"/>
      <c r="K583" s="52"/>
      <c r="L583" s="52"/>
      <c r="M583" s="52"/>
      <c r="N583" s="52"/>
      <c r="O583" s="52"/>
      <c r="P583" s="52"/>
      <c r="Q583" s="52"/>
      <c r="R583" s="52"/>
      <c r="S583" s="52"/>
    </row>
    <row r="584" spans="1:19" x14ac:dyDescent="0.25">
      <c r="A584" s="52"/>
      <c r="B584" s="52"/>
      <c r="C584" s="52"/>
      <c r="D584" s="52"/>
      <c r="E584" s="52"/>
      <c r="F584" s="52"/>
      <c r="G584" s="52"/>
      <c r="H584" s="52"/>
      <c r="I584" s="52"/>
      <c r="J584" s="255"/>
      <c r="K584" s="52"/>
      <c r="L584" s="52"/>
      <c r="M584" s="52"/>
      <c r="N584" s="52"/>
      <c r="O584" s="52"/>
      <c r="P584" s="52"/>
      <c r="Q584" s="52"/>
      <c r="R584" s="52"/>
      <c r="S584" s="52"/>
    </row>
    <row r="585" spans="1:19" x14ac:dyDescent="0.25">
      <c r="A585" s="52"/>
      <c r="B585" s="52"/>
      <c r="C585" s="52"/>
      <c r="D585" s="52"/>
      <c r="E585" s="52"/>
      <c r="F585" s="52"/>
      <c r="G585" s="52"/>
      <c r="H585" s="52"/>
      <c r="I585" s="52"/>
      <c r="J585" s="255"/>
      <c r="K585" s="52"/>
      <c r="L585" s="52"/>
      <c r="M585" s="52"/>
      <c r="N585" s="52"/>
      <c r="O585" s="52"/>
      <c r="P585" s="52"/>
      <c r="Q585" s="52"/>
      <c r="R585" s="52"/>
      <c r="S585" s="52"/>
    </row>
    <row r="586" spans="1:19" x14ac:dyDescent="0.25">
      <c r="A586" s="52"/>
      <c r="B586" s="52"/>
      <c r="C586" s="52"/>
      <c r="D586" s="52"/>
      <c r="E586" s="52"/>
      <c r="F586" s="52"/>
      <c r="G586" s="52"/>
      <c r="H586" s="52"/>
      <c r="I586" s="52"/>
      <c r="J586" s="255"/>
      <c r="K586" s="52"/>
      <c r="L586" s="52"/>
      <c r="M586" s="52"/>
      <c r="N586" s="52"/>
      <c r="O586" s="52"/>
      <c r="P586" s="52"/>
      <c r="Q586" s="52"/>
      <c r="R586" s="52"/>
      <c r="S586" s="52"/>
    </row>
    <row r="587" spans="1:19" x14ac:dyDescent="0.25">
      <c r="A587" s="52"/>
      <c r="B587" s="52"/>
      <c r="C587" s="52"/>
      <c r="D587" s="52"/>
      <c r="E587" s="52"/>
      <c r="F587" s="52"/>
      <c r="G587" s="52"/>
      <c r="H587" s="52"/>
      <c r="I587" s="52"/>
      <c r="J587" s="255"/>
      <c r="K587" s="52"/>
      <c r="L587" s="52"/>
      <c r="M587" s="52"/>
      <c r="N587" s="52"/>
      <c r="O587" s="52"/>
      <c r="P587" s="52"/>
      <c r="Q587" s="52"/>
      <c r="R587" s="52"/>
      <c r="S587" s="52"/>
    </row>
    <row r="588" spans="1:19" x14ac:dyDescent="0.25">
      <c r="A588" s="52"/>
      <c r="B588" s="52"/>
      <c r="C588" s="52"/>
      <c r="D588" s="52"/>
      <c r="E588" s="52"/>
      <c r="F588" s="52"/>
      <c r="G588" s="52"/>
      <c r="H588" s="52"/>
      <c r="I588" s="52"/>
      <c r="J588" s="255"/>
      <c r="K588" s="52"/>
      <c r="L588" s="52"/>
      <c r="M588" s="52"/>
      <c r="N588" s="52"/>
      <c r="O588" s="52"/>
      <c r="P588" s="52"/>
      <c r="Q588" s="52"/>
      <c r="R588" s="52"/>
      <c r="S588" s="52"/>
    </row>
    <row r="589" spans="1:19" x14ac:dyDescent="0.25">
      <c r="A589" s="52"/>
      <c r="B589" s="52"/>
      <c r="C589" s="52"/>
      <c r="D589" s="52"/>
      <c r="E589" s="52"/>
      <c r="F589" s="52"/>
      <c r="G589" s="52"/>
      <c r="H589" s="52"/>
      <c r="I589" s="52"/>
      <c r="J589" s="255"/>
      <c r="K589" s="52"/>
      <c r="L589" s="52"/>
      <c r="M589" s="52"/>
      <c r="N589" s="52"/>
      <c r="O589" s="52"/>
      <c r="P589" s="52"/>
      <c r="Q589" s="52"/>
      <c r="R589" s="52"/>
      <c r="S589" s="52"/>
    </row>
    <row r="590" spans="1:19" x14ac:dyDescent="0.25">
      <c r="A590" s="52"/>
      <c r="B590" s="52"/>
      <c r="C590" s="52"/>
      <c r="D590" s="52"/>
      <c r="E590" s="52"/>
      <c r="F590" s="52"/>
      <c r="G590" s="52"/>
      <c r="H590" s="52"/>
      <c r="I590" s="52"/>
      <c r="J590" s="255"/>
      <c r="K590" s="52"/>
      <c r="L590" s="52"/>
      <c r="M590" s="52"/>
      <c r="N590" s="52"/>
      <c r="O590" s="52"/>
      <c r="P590" s="52"/>
      <c r="Q590" s="52"/>
      <c r="R590" s="52"/>
      <c r="S590" s="52"/>
    </row>
    <row r="591" spans="1:19" x14ac:dyDescent="0.25">
      <c r="A591" s="52"/>
      <c r="B591" s="52"/>
      <c r="C591" s="52"/>
      <c r="D591" s="52"/>
      <c r="E591" s="52"/>
      <c r="F591" s="52"/>
      <c r="G591" s="52"/>
      <c r="H591" s="52"/>
      <c r="I591" s="52"/>
      <c r="J591" s="255"/>
      <c r="K591" s="52"/>
      <c r="L591" s="52"/>
      <c r="M591" s="52"/>
      <c r="N591" s="52"/>
      <c r="O591" s="52"/>
      <c r="P591" s="52"/>
      <c r="Q591" s="52"/>
      <c r="R591" s="52"/>
      <c r="S591" s="52"/>
    </row>
    <row r="592" spans="1:19" x14ac:dyDescent="0.25">
      <c r="A592" s="52"/>
      <c r="B592" s="52"/>
      <c r="C592" s="52"/>
      <c r="D592" s="52"/>
      <c r="E592" s="52"/>
      <c r="F592" s="52"/>
      <c r="G592" s="52"/>
      <c r="H592" s="52"/>
      <c r="I592" s="52"/>
      <c r="J592" s="255"/>
      <c r="K592" s="52"/>
      <c r="L592" s="52"/>
      <c r="M592" s="52"/>
      <c r="N592" s="52"/>
      <c r="O592" s="52"/>
      <c r="P592" s="52"/>
      <c r="Q592" s="52"/>
      <c r="R592" s="52"/>
      <c r="S592" s="52"/>
    </row>
    <row r="593" spans="1:19" x14ac:dyDescent="0.25">
      <c r="A593" s="52"/>
      <c r="B593" s="52"/>
      <c r="C593" s="52"/>
      <c r="D593" s="52"/>
      <c r="E593" s="52"/>
      <c r="F593" s="52"/>
      <c r="G593" s="52"/>
      <c r="H593" s="52"/>
      <c r="I593" s="52"/>
      <c r="J593" s="255"/>
      <c r="K593" s="52"/>
      <c r="L593" s="52"/>
      <c r="M593" s="52"/>
      <c r="N593" s="52"/>
      <c r="O593" s="52"/>
      <c r="P593" s="52"/>
      <c r="Q593" s="52"/>
      <c r="R593" s="52"/>
      <c r="S593" s="52"/>
    </row>
    <row r="594" spans="1:19" x14ac:dyDescent="0.25">
      <c r="A594" s="52"/>
      <c r="B594" s="52"/>
      <c r="C594" s="52"/>
      <c r="D594" s="52"/>
      <c r="E594" s="52"/>
      <c r="F594" s="52"/>
      <c r="G594" s="52"/>
      <c r="H594" s="52"/>
      <c r="I594" s="52"/>
      <c r="J594" s="255"/>
      <c r="K594" s="52"/>
      <c r="L594" s="52"/>
      <c r="M594" s="52"/>
      <c r="N594" s="52"/>
      <c r="O594" s="52"/>
      <c r="P594" s="52"/>
      <c r="Q594" s="52"/>
      <c r="R594" s="52"/>
      <c r="S594" s="52"/>
    </row>
    <row r="595" spans="1:19" x14ac:dyDescent="0.25">
      <c r="A595" s="52"/>
      <c r="B595" s="52"/>
      <c r="C595" s="52"/>
      <c r="D595" s="52"/>
      <c r="E595" s="52"/>
      <c r="F595" s="52"/>
      <c r="G595" s="52"/>
      <c r="H595" s="52"/>
      <c r="I595" s="52"/>
      <c r="J595" s="255"/>
      <c r="K595" s="52"/>
      <c r="L595" s="52"/>
      <c r="M595" s="52"/>
      <c r="N595" s="52"/>
      <c r="O595" s="52"/>
      <c r="P595" s="52"/>
      <c r="Q595" s="52"/>
      <c r="R595" s="52"/>
      <c r="S595" s="52"/>
    </row>
    <row r="596" spans="1:19" x14ac:dyDescent="0.25">
      <c r="A596" s="52"/>
      <c r="B596" s="52"/>
      <c r="C596" s="52"/>
      <c r="D596" s="52"/>
      <c r="E596" s="52"/>
      <c r="F596" s="52"/>
      <c r="G596" s="52"/>
      <c r="H596" s="52"/>
      <c r="I596" s="52"/>
      <c r="J596" s="255"/>
      <c r="K596" s="52"/>
      <c r="L596" s="52"/>
      <c r="M596" s="52"/>
      <c r="N596" s="52"/>
      <c r="O596" s="52"/>
      <c r="P596" s="52"/>
      <c r="Q596" s="52"/>
      <c r="R596" s="52"/>
      <c r="S596" s="52"/>
    </row>
    <row r="597" spans="1:19" x14ac:dyDescent="0.25">
      <c r="A597" s="52"/>
      <c r="B597" s="52"/>
      <c r="C597" s="52"/>
      <c r="D597" s="52"/>
      <c r="E597" s="52"/>
      <c r="F597" s="52"/>
      <c r="G597" s="52"/>
      <c r="H597" s="52"/>
      <c r="I597" s="52"/>
      <c r="J597" s="255"/>
      <c r="K597" s="52"/>
      <c r="L597" s="52"/>
      <c r="M597" s="52"/>
      <c r="N597" s="52"/>
      <c r="O597" s="52"/>
      <c r="P597" s="52"/>
      <c r="Q597" s="52"/>
      <c r="R597" s="52"/>
      <c r="S597" s="52"/>
    </row>
    <row r="598" spans="1:19" x14ac:dyDescent="0.25">
      <c r="A598" s="52"/>
      <c r="B598" s="52"/>
      <c r="C598" s="52"/>
      <c r="D598" s="52"/>
      <c r="E598" s="52"/>
      <c r="F598" s="52"/>
      <c r="G598" s="52"/>
      <c r="H598" s="52"/>
      <c r="I598" s="52"/>
      <c r="J598" s="255"/>
      <c r="K598" s="52"/>
      <c r="L598" s="52"/>
      <c r="M598" s="52"/>
      <c r="N598" s="52"/>
      <c r="O598" s="52"/>
      <c r="P598" s="52"/>
      <c r="Q598" s="52"/>
      <c r="R598" s="52"/>
      <c r="S598" s="52"/>
    </row>
    <row r="599" spans="1:19" x14ac:dyDescent="0.25">
      <c r="A599" s="52"/>
      <c r="B599" s="52"/>
      <c r="C599" s="52"/>
      <c r="D599" s="52"/>
      <c r="E599" s="52"/>
      <c r="F599" s="52"/>
      <c r="G599" s="52"/>
      <c r="H599" s="52"/>
      <c r="I599" s="52"/>
      <c r="J599" s="255"/>
      <c r="K599" s="52"/>
      <c r="L599" s="52"/>
      <c r="M599" s="52"/>
      <c r="N599" s="52"/>
      <c r="O599" s="52"/>
      <c r="P599" s="52"/>
      <c r="Q599" s="52"/>
      <c r="R599" s="52"/>
      <c r="S599" s="52"/>
    </row>
    <row r="600" spans="1:19" x14ac:dyDescent="0.25">
      <c r="A600" s="52"/>
      <c r="B600" s="52"/>
      <c r="C600" s="52"/>
      <c r="D600" s="52"/>
      <c r="E600" s="52"/>
      <c r="F600" s="52"/>
      <c r="G600" s="52"/>
      <c r="H600" s="52"/>
      <c r="I600" s="52"/>
      <c r="J600" s="255"/>
      <c r="K600" s="52"/>
      <c r="L600" s="52"/>
      <c r="M600" s="52"/>
      <c r="N600" s="52"/>
      <c r="O600" s="52"/>
      <c r="P600" s="52"/>
      <c r="Q600" s="52"/>
      <c r="R600" s="52"/>
      <c r="S600" s="52"/>
    </row>
    <row r="601" spans="1:19" x14ac:dyDescent="0.25">
      <c r="A601" s="52"/>
      <c r="B601" s="52"/>
      <c r="C601" s="52"/>
      <c r="D601" s="52"/>
      <c r="E601" s="52"/>
      <c r="F601" s="52"/>
      <c r="G601" s="52"/>
      <c r="H601" s="52"/>
      <c r="I601" s="52"/>
      <c r="J601" s="255"/>
      <c r="K601" s="52"/>
      <c r="L601" s="52"/>
      <c r="M601" s="52"/>
      <c r="N601" s="52"/>
      <c r="O601" s="52"/>
      <c r="P601" s="52"/>
      <c r="Q601" s="52"/>
      <c r="R601" s="52"/>
      <c r="S601" s="52"/>
    </row>
    <row r="602" spans="1:19" x14ac:dyDescent="0.25">
      <c r="A602" s="52"/>
      <c r="B602" s="52"/>
      <c r="C602" s="52"/>
      <c r="D602" s="52"/>
      <c r="E602" s="52"/>
      <c r="F602" s="52"/>
      <c r="G602" s="52"/>
      <c r="H602" s="52"/>
      <c r="I602" s="52"/>
      <c r="J602" s="255"/>
      <c r="K602" s="52"/>
      <c r="L602" s="52"/>
      <c r="M602" s="52"/>
      <c r="N602" s="52"/>
      <c r="O602" s="52"/>
      <c r="P602" s="52"/>
      <c r="Q602" s="52"/>
      <c r="R602" s="52"/>
      <c r="S602" s="52"/>
    </row>
    <row r="603" spans="1:19" x14ac:dyDescent="0.25">
      <c r="A603" s="52"/>
      <c r="B603" s="52"/>
      <c r="C603" s="52"/>
      <c r="D603" s="52"/>
      <c r="E603" s="52"/>
      <c r="F603" s="52"/>
      <c r="G603" s="52"/>
      <c r="H603" s="52"/>
      <c r="I603" s="52"/>
      <c r="J603" s="255"/>
      <c r="K603" s="52"/>
      <c r="L603" s="52"/>
      <c r="M603" s="52"/>
      <c r="N603" s="52"/>
      <c r="O603" s="52"/>
      <c r="P603" s="52"/>
      <c r="Q603" s="52"/>
      <c r="R603" s="52"/>
      <c r="S603" s="52"/>
    </row>
    <row r="604" spans="1:19" x14ac:dyDescent="0.25">
      <c r="A604" s="52"/>
      <c r="B604" s="52"/>
      <c r="C604" s="52"/>
      <c r="D604" s="52"/>
      <c r="E604" s="52"/>
      <c r="F604" s="52"/>
      <c r="G604" s="52"/>
      <c r="H604" s="52"/>
      <c r="I604" s="52"/>
      <c r="J604" s="255"/>
      <c r="K604" s="52"/>
      <c r="L604" s="52"/>
      <c r="M604" s="52"/>
      <c r="N604" s="52"/>
      <c r="O604" s="52"/>
      <c r="P604" s="52"/>
      <c r="Q604" s="52"/>
      <c r="R604" s="52"/>
      <c r="S604" s="52"/>
    </row>
    <row r="605" spans="1:19" x14ac:dyDescent="0.25">
      <c r="A605" s="52"/>
      <c r="B605" s="52"/>
      <c r="C605" s="52"/>
      <c r="D605" s="52"/>
      <c r="E605" s="52"/>
      <c r="F605" s="52"/>
      <c r="G605" s="52"/>
      <c r="H605" s="52"/>
      <c r="I605" s="52"/>
      <c r="J605" s="255"/>
      <c r="K605" s="52"/>
      <c r="L605" s="52"/>
      <c r="M605" s="52"/>
      <c r="N605" s="52"/>
      <c r="O605" s="52"/>
      <c r="P605" s="52"/>
      <c r="Q605" s="52"/>
      <c r="R605" s="52"/>
      <c r="S605" s="52"/>
    </row>
    <row r="606" spans="1:19" x14ac:dyDescent="0.25">
      <c r="A606" s="52"/>
      <c r="B606" s="52"/>
      <c r="C606" s="52"/>
      <c r="D606" s="52"/>
      <c r="E606" s="52"/>
      <c r="F606" s="52"/>
      <c r="G606" s="52"/>
      <c r="H606" s="52"/>
      <c r="I606" s="52"/>
      <c r="J606" s="255"/>
      <c r="K606" s="52"/>
      <c r="L606" s="52"/>
      <c r="M606" s="52"/>
      <c r="N606" s="52"/>
      <c r="O606" s="52"/>
      <c r="P606" s="52"/>
      <c r="Q606" s="52"/>
      <c r="R606" s="52"/>
      <c r="S606" s="52"/>
    </row>
    <row r="607" spans="1:19" x14ac:dyDescent="0.25">
      <c r="A607" s="52"/>
      <c r="B607" s="52"/>
      <c r="C607" s="52"/>
      <c r="D607" s="52"/>
      <c r="E607" s="52"/>
      <c r="F607" s="52"/>
      <c r="G607" s="52"/>
      <c r="H607" s="52"/>
      <c r="I607" s="52"/>
      <c r="J607" s="255"/>
      <c r="K607" s="52"/>
      <c r="L607" s="52"/>
      <c r="M607" s="52"/>
      <c r="N607" s="52"/>
      <c r="O607" s="52"/>
      <c r="P607" s="52"/>
      <c r="Q607" s="52"/>
      <c r="R607" s="52"/>
      <c r="S607" s="52"/>
    </row>
    <row r="608" spans="1:19" x14ac:dyDescent="0.25">
      <c r="A608" s="52"/>
      <c r="B608" s="52"/>
      <c r="C608" s="52"/>
      <c r="D608" s="52"/>
      <c r="E608" s="52"/>
      <c r="F608" s="52"/>
      <c r="G608" s="52"/>
      <c r="H608" s="52"/>
      <c r="I608" s="52"/>
      <c r="J608" s="255"/>
      <c r="K608" s="52"/>
      <c r="L608" s="52"/>
      <c r="M608" s="52"/>
      <c r="N608" s="52"/>
      <c r="O608" s="52"/>
      <c r="P608" s="52"/>
      <c r="Q608" s="52"/>
      <c r="R608" s="52"/>
      <c r="S608" s="52"/>
    </row>
    <row r="609" spans="1:19" x14ac:dyDescent="0.25">
      <c r="A609" s="52"/>
      <c r="B609" s="52"/>
      <c r="C609" s="52"/>
      <c r="D609" s="52"/>
      <c r="E609" s="52"/>
      <c r="F609" s="52"/>
      <c r="G609" s="52"/>
      <c r="H609" s="52"/>
      <c r="I609" s="52"/>
      <c r="J609" s="255"/>
      <c r="K609" s="52"/>
      <c r="L609" s="52"/>
      <c r="M609" s="52"/>
      <c r="N609" s="52"/>
      <c r="O609" s="52"/>
      <c r="P609" s="52"/>
      <c r="Q609" s="52"/>
      <c r="R609" s="52"/>
      <c r="S609" s="52"/>
    </row>
    <row r="610" spans="1:19" x14ac:dyDescent="0.25">
      <c r="A610" s="52"/>
      <c r="B610" s="52"/>
      <c r="C610" s="52"/>
      <c r="D610" s="52"/>
      <c r="E610" s="52"/>
      <c r="F610" s="52"/>
      <c r="G610" s="52"/>
      <c r="H610" s="52"/>
      <c r="I610" s="52"/>
      <c r="J610" s="255"/>
      <c r="K610" s="52"/>
      <c r="L610" s="52"/>
      <c r="M610" s="52"/>
      <c r="N610" s="52"/>
      <c r="O610" s="52"/>
      <c r="P610" s="52"/>
      <c r="Q610" s="52"/>
      <c r="R610" s="52"/>
      <c r="S610" s="52"/>
    </row>
    <row r="611" spans="1:19" x14ac:dyDescent="0.25">
      <c r="A611" s="52"/>
      <c r="B611" s="52"/>
      <c r="C611" s="52"/>
      <c r="D611" s="52"/>
      <c r="E611" s="52"/>
      <c r="F611" s="52"/>
      <c r="G611" s="52"/>
      <c r="H611" s="52"/>
      <c r="I611" s="52"/>
      <c r="J611" s="255"/>
      <c r="K611" s="52"/>
      <c r="L611" s="52"/>
      <c r="M611" s="52"/>
      <c r="N611" s="52"/>
      <c r="O611" s="52"/>
      <c r="P611" s="52"/>
      <c r="Q611" s="52"/>
      <c r="R611" s="52"/>
      <c r="S611" s="52"/>
    </row>
    <row r="612" spans="1:19" x14ac:dyDescent="0.25">
      <c r="A612" s="52"/>
      <c r="B612" s="52"/>
      <c r="C612" s="52"/>
      <c r="D612" s="52"/>
      <c r="E612" s="52"/>
      <c r="F612" s="52"/>
      <c r="G612" s="52"/>
      <c r="H612" s="52"/>
      <c r="I612" s="52"/>
      <c r="J612" s="255"/>
      <c r="K612" s="52"/>
      <c r="L612" s="52"/>
      <c r="M612" s="52"/>
      <c r="N612" s="52"/>
      <c r="O612" s="52"/>
      <c r="P612" s="52"/>
      <c r="Q612" s="52"/>
      <c r="R612" s="52"/>
      <c r="S612" s="52"/>
    </row>
    <row r="613" spans="1:19" x14ac:dyDescent="0.25">
      <c r="A613" s="52"/>
      <c r="B613" s="52"/>
      <c r="C613" s="52"/>
      <c r="D613" s="52"/>
      <c r="E613" s="52"/>
      <c r="F613" s="52"/>
      <c r="G613" s="52"/>
      <c r="H613" s="52"/>
      <c r="I613" s="52"/>
      <c r="J613" s="255"/>
      <c r="K613" s="52"/>
      <c r="L613" s="52"/>
      <c r="M613" s="52"/>
      <c r="N613" s="52"/>
      <c r="O613" s="52"/>
      <c r="P613" s="52"/>
      <c r="Q613" s="52"/>
      <c r="R613" s="52"/>
      <c r="S613" s="52"/>
    </row>
    <row r="614" spans="1:19" x14ac:dyDescent="0.25">
      <c r="A614" s="52"/>
      <c r="B614" s="52"/>
      <c r="C614" s="52"/>
      <c r="D614" s="52"/>
      <c r="E614" s="52"/>
      <c r="F614" s="52"/>
      <c r="G614" s="52"/>
      <c r="H614" s="52"/>
      <c r="I614" s="52"/>
      <c r="J614" s="255"/>
      <c r="K614" s="52"/>
      <c r="L614" s="52"/>
      <c r="M614" s="52"/>
      <c r="N614" s="52"/>
      <c r="O614" s="52"/>
      <c r="P614" s="52"/>
      <c r="Q614" s="52"/>
      <c r="R614" s="52"/>
      <c r="S614" s="52"/>
    </row>
    <row r="615" spans="1:19" x14ac:dyDescent="0.25">
      <c r="A615" s="52"/>
      <c r="B615" s="52"/>
      <c r="C615" s="52"/>
      <c r="D615" s="52"/>
      <c r="E615" s="52"/>
      <c r="F615" s="52"/>
      <c r="G615" s="52"/>
      <c r="H615" s="52"/>
      <c r="I615" s="52"/>
      <c r="J615" s="255"/>
      <c r="K615" s="52"/>
      <c r="L615" s="52"/>
      <c r="M615" s="52"/>
      <c r="N615" s="52"/>
      <c r="O615" s="52"/>
      <c r="P615" s="52"/>
      <c r="Q615" s="52"/>
      <c r="R615" s="52"/>
      <c r="S615" s="52"/>
    </row>
    <row r="616" spans="1:19" x14ac:dyDescent="0.25">
      <c r="A616" s="52"/>
      <c r="B616" s="52"/>
      <c r="C616" s="52"/>
      <c r="D616" s="52"/>
      <c r="E616" s="52"/>
      <c r="F616" s="52"/>
      <c r="G616" s="52"/>
      <c r="H616" s="52"/>
      <c r="I616" s="52"/>
      <c r="J616" s="255"/>
      <c r="K616" s="52"/>
      <c r="L616" s="52"/>
      <c r="M616" s="52"/>
      <c r="N616" s="52"/>
      <c r="O616" s="52"/>
      <c r="P616" s="52"/>
      <c r="Q616" s="52"/>
      <c r="R616" s="52"/>
      <c r="S616" s="52"/>
    </row>
    <row r="617" spans="1:19" x14ac:dyDescent="0.25">
      <c r="A617" s="52"/>
      <c r="B617" s="52"/>
      <c r="C617" s="52"/>
      <c r="D617" s="52"/>
      <c r="E617" s="52"/>
      <c r="F617" s="52"/>
      <c r="G617" s="52"/>
      <c r="H617" s="52"/>
      <c r="I617" s="52"/>
      <c r="J617" s="255"/>
      <c r="K617" s="52"/>
      <c r="L617" s="52"/>
      <c r="M617" s="52"/>
      <c r="N617" s="52"/>
      <c r="O617" s="52"/>
      <c r="P617" s="52"/>
      <c r="Q617" s="52"/>
      <c r="R617" s="52"/>
      <c r="S617" s="52"/>
    </row>
    <row r="618" spans="1:19" x14ac:dyDescent="0.25">
      <c r="A618" s="52"/>
      <c r="B618" s="52"/>
      <c r="C618" s="52"/>
      <c r="D618" s="52"/>
      <c r="E618" s="52"/>
      <c r="F618" s="52"/>
      <c r="G618" s="52"/>
      <c r="H618" s="52"/>
      <c r="I618" s="52"/>
      <c r="J618" s="255"/>
      <c r="K618" s="52"/>
      <c r="L618" s="52"/>
      <c r="M618" s="52"/>
      <c r="N618" s="52"/>
      <c r="O618" s="52"/>
      <c r="P618" s="52"/>
      <c r="Q618" s="52"/>
      <c r="R618" s="52"/>
      <c r="S618" s="52"/>
    </row>
    <row r="619" spans="1:19" x14ac:dyDescent="0.25">
      <c r="A619" s="52"/>
      <c r="B619" s="52"/>
      <c r="C619" s="52"/>
      <c r="D619" s="52"/>
      <c r="E619" s="52"/>
      <c r="F619" s="52"/>
      <c r="G619" s="52"/>
      <c r="H619" s="52"/>
      <c r="I619" s="52"/>
      <c r="J619" s="255"/>
      <c r="K619" s="52"/>
      <c r="L619" s="52"/>
      <c r="M619" s="52"/>
      <c r="N619" s="52"/>
      <c r="O619" s="52"/>
      <c r="P619" s="52"/>
      <c r="Q619" s="52"/>
      <c r="R619" s="52"/>
      <c r="S619" s="52"/>
    </row>
    <row r="620" spans="1:19" x14ac:dyDescent="0.25">
      <c r="A620" s="52"/>
      <c r="B620" s="52"/>
      <c r="C620" s="52"/>
      <c r="D620" s="52"/>
      <c r="E620" s="52"/>
      <c r="F620" s="52"/>
      <c r="G620" s="52"/>
      <c r="H620" s="52"/>
      <c r="I620" s="52"/>
      <c r="J620" s="255"/>
      <c r="K620" s="52"/>
      <c r="L620" s="52"/>
      <c r="M620" s="52"/>
      <c r="N620" s="52"/>
      <c r="O620" s="52"/>
      <c r="P620" s="52"/>
      <c r="Q620" s="52"/>
      <c r="R620" s="52"/>
      <c r="S620" s="52"/>
    </row>
    <row r="621" spans="1:19" x14ac:dyDescent="0.25">
      <c r="A621" s="52"/>
      <c r="B621" s="52"/>
      <c r="C621" s="52"/>
      <c r="D621" s="52"/>
      <c r="E621" s="52"/>
      <c r="F621" s="52"/>
      <c r="G621" s="52"/>
      <c r="H621" s="52"/>
      <c r="I621" s="52"/>
      <c r="J621" s="255"/>
      <c r="K621" s="52"/>
      <c r="L621" s="52"/>
      <c r="M621" s="52"/>
      <c r="N621" s="52"/>
      <c r="O621" s="52"/>
      <c r="P621" s="52"/>
      <c r="Q621" s="52"/>
      <c r="R621" s="52"/>
      <c r="S621" s="52"/>
    </row>
    <row r="622" spans="1:19" x14ac:dyDescent="0.25">
      <c r="A622" s="52"/>
      <c r="B622" s="52"/>
      <c r="C622" s="52"/>
      <c r="D622" s="52"/>
      <c r="E622" s="52"/>
      <c r="F622" s="52"/>
      <c r="G622" s="52"/>
      <c r="H622" s="52"/>
      <c r="I622" s="52"/>
      <c r="J622" s="255"/>
      <c r="K622" s="52"/>
      <c r="L622" s="52"/>
      <c r="M622" s="52"/>
      <c r="N622" s="52"/>
      <c r="O622" s="52"/>
      <c r="P622" s="52"/>
      <c r="Q622" s="52"/>
      <c r="R622" s="52"/>
      <c r="S622" s="52"/>
    </row>
    <row r="623" spans="1:19" x14ac:dyDescent="0.25">
      <c r="A623" s="52"/>
      <c r="B623" s="52"/>
      <c r="C623" s="52"/>
      <c r="D623" s="52"/>
      <c r="E623" s="52"/>
      <c r="F623" s="52"/>
      <c r="G623" s="52"/>
      <c r="H623" s="52"/>
      <c r="I623" s="52"/>
      <c r="J623" s="255"/>
      <c r="K623" s="52"/>
      <c r="L623" s="52"/>
      <c r="M623" s="52"/>
      <c r="N623" s="52"/>
      <c r="O623" s="52"/>
      <c r="P623" s="52"/>
      <c r="Q623" s="52"/>
      <c r="R623" s="52"/>
      <c r="S623" s="52"/>
    </row>
    <row r="624" spans="1:19" x14ac:dyDescent="0.25">
      <c r="A624" s="52"/>
      <c r="B624" s="52"/>
      <c r="C624" s="52"/>
      <c r="D624" s="52"/>
      <c r="E624" s="52"/>
      <c r="F624" s="52"/>
      <c r="G624" s="52"/>
      <c r="H624" s="52"/>
      <c r="I624" s="52"/>
      <c r="J624" s="255"/>
      <c r="K624" s="52"/>
      <c r="L624" s="52"/>
      <c r="M624" s="52"/>
      <c r="N624" s="52"/>
      <c r="O624" s="52"/>
      <c r="P624" s="52"/>
      <c r="Q624" s="52"/>
      <c r="R624" s="52"/>
      <c r="S624" s="52"/>
    </row>
    <row r="625" spans="1:19" x14ac:dyDescent="0.25">
      <c r="A625" s="52"/>
      <c r="B625" s="52"/>
      <c r="C625" s="52"/>
      <c r="D625" s="52"/>
      <c r="E625" s="52"/>
      <c r="F625" s="52"/>
      <c r="G625" s="52"/>
      <c r="H625" s="52"/>
      <c r="I625" s="52"/>
      <c r="J625" s="255"/>
      <c r="K625" s="52"/>
      <c r="L625" s="52"/>
      <c r="M625" s="52"/>
      <c r="N625" s="52"/>
      <c r="O625" s="52"/>
      <c r="P625" s="52"/>
      <c r="Q625" s="52"/>
      <c r="R625" s="52"/>
      <c r="S625" s="52"/>
    </row>
    <row r="626" spans="1:19" x14ac:dyDescent="0.25">
      <c r="A626" s="52"/>
      <c r="B626" s="52"/>
      <c r="C626" s="52"/>
      <c r="D626" s="52"/>
      <c r="E626" s="52"/>
      <c r="F626" s="52"/>
      <c r="G626" s="52"/>
      <c r="H626" s="52"/>
      <c r="I626" s="52"/>
      <c r="J626" s="255"/>
      <c r="K626" s="52"/>
      <c r="L626" s="52"/>
      <c r="M626" s="52"/>
      <c r="N626" s="52"/>
      <c r="O626" s="52"/>
      <c r="P626" s="52"/>
      <c r="Q626" s="52"/>
      <c r="R626" s="52"/>
      <c r="S626" s="52"/>
    </row>
    <row r="627" spans="1:19" x14ac:dyDescent="0.25">
      <c r="A627" s="52"/>
      <c r="B627" s="52"/>
      <c r="C627" s="52"/>
      <c r="D627" s="52"/>
      <c r="E627" s="52"/>
      <c r="F627" s="52"/>
      <c r="G627" s="52"/>
      <c r="H627" s="52"/>
      <c r="I627" s="52"/>
      <c r="J627" s="255"/>
      <c r="K627" s="52"/>
      <c r="L627" s="52"/>
      <c r="M627" s="52"/>
      <c r="N627" s="52"/>
      <c r="O627" s="52"/>
      <c r="P627" s="52"/>
      <c r="Q627" s="52"/>
      <c r="R627" s="52"/>
      <c r="S627" s="52"/>
    </row>
    <row r="628" spans="1:19" x14ac:dyDescent="0.25">
      <c r="A628" s="52"/>
      <c r="B628" s="52"/>
      <c r="C628" s="52"/>
      <c r="D628" s="52"/>
      <c r="E628" s="52"/>
      <c r="F628" s="52"/>
      <c r="G628" s="52"/>
      <c r="H628" s="52"/>
      <c r="I628" s="52"/>
      <c r="J628" s="255"/>
      <c r="K628" s="52"/>
      <c r="L628" s="52"/>
      <c r="M628" s="52"/>
      <c r="N628" s="52"/>
      <c r="O628" s="52"/>
      <c r="P628" s="52"/>
      <c r="Q628" s="52"/>
      <c r="R628" s="52"/>
      <c r="S628" s="52"/>
    </row>
    <row r="629" spans="1:19" x14ac:dyDescent="0.25">
      <c r="A629" s="52"/>
      <c r="B629" s="52"/>
      <c r="C629" s="52"/>
      <c r="D629" s="52"/>
      <c r="E629" s="52"/>
      <c r="F629" s="52"/>
      <c r="G629" s="52"/>
      <c r="H629" s="52"/>
      <c r="I629" s="52"/>
      <c r="J629" s="255"/>
      <c r="K629" s="52"/>
      <c r="L629" s="52"/>
      <c r="M629" s="52"/>
      <c r="N629" s="52"/>
      <c r="O629" s="52"/>
      <c r="P629" s="52"/>
      <c r="Q629" s="52"/>
      <c r="R629" s="52"/>
      <c r="S629" s="52"/>
    </row>
    <row r="630" spans="1:19" x14ac:dyDescent="0.25">
      <c r="A630" s="52"/>
      <c r="B630" s="52"/>
      <c r="C630" s="52"/>
      <c r="D630" s="52"/>
      <c r="E630" s="52"/>
      <c r="F630" s="52"/>
      <c r="G630" s="52"/>
      <c r="H630" s="52"/>
      <c r="I630" s="52"/>
      <c r="J630" s="255"/>
      <c r="K630" s="52"/>
      <c r="L630" s="52"/>
      <c r="M630" s="52"/>
      <c r="N630" s="52"/>
      <c r="O630" s="52"/>
      <c r="P630" s="52"/>
      <c r="Q630" s="52"/>
      <c r="R630" s="52"/>
      <c r="S630" s="52"/>
    </row>
    <row r="631" spans="1:19" x14ac:dyDescent="0.25">
      <c r="A631" s="52"/>
      <c r="B631" s="52"/>
      <c r="C631" s="52"/>
      <c r="D631" s="52"/>
      <c r="E631" s="52"/>
      <c r="F631" s="52"/>
      <c r="G631" s="52"/>
      <c r="H631" s="52"/>
      <c r="I631" s="52"/>
      <c r="J631" s="255"/>
      <c r="K631" s="52"/>
      <c r="L631" s="52"/>
      <c r="M631" s="52"/>
      <c r="N631" s="52"/>
      <c r="O631" s="52"/>
      <c r="P631" s="52"/>
      <c r="Q631" s="52"/>
      <c r="R631" s="52"/>
      <c r="S631" s="52"/>
    </row>
    <row r="632" spans="1:19" x14ac:dyDescent="0.25">
      <c r="A632" s="52"/>
      <c r="B632" s="52"/>
      <c r="C632" s="52"/>
      <c r="D632" s="52"/>
      <c r="E632" s="52"/>
      <c r="F632" s="52"/>
      <c r="G632" s="52"/>
      <c r="H632" s="52"/>
      <c r="I632" s="52"/>
      <c r="J632" s="255"/>
      <c r="K632" s="52"/>
      <c r="L632" s="52"/>
      <c r="M632" s="52"/>
      <c r="N632" s="52"/>
      <c r="O632" s="52"/>
      <c r="P632" s="52"/>
      <c r="Q632" s="52"/>
      <c r="R632" s="52"/>
      <c r="S632" s="52"/>
    </row>
    <row r="633" spans="1:19" x14ac:dyDescent="0.25">
      <c r="A633" s="52"/>
      <c r="B633" s="52"/>
      <c r="C633" s="52"/>
      <c r="D633" s="52"/>
      <c r="E633" s="52"/>
      <c r="F633" s="52"/>
      <c r="G633" s="52"/>
      <c r="H633" s="52"/>
      <c r="I633" s="52"/>
      <c r="J633" s="255"/>
      <c r="K633" s="52"/>
      <c r="L633" s="52"/>
      <c r="M633" s="52"/>
      <c r="N633" s="52"/>
      <c r="O633" s="52"/>
      <c r="P633" s="52"/>
      <c r="Q633" s="52"/>
      <c r="R633" s="52"/>
      <c r="S633" s="52"/>
    </row>
    <row r="634" spans="1:19" x14ac:dyDescent="0.25">
      <c r="A634" s="52"/>
      <c r="B634" s="52"/>
      <c r="C634" s="52"/>
      <c r="D634" s="52"/>
      <c r="E634" s="52"/>
      <c r="F634" s="52"/>
      <c r="G634" s="52"/>
      <c r="H634" s="52"/>
      <c r="I634" s="52"/>
      <c r="J634" s="255"/>
      <c r="K634" s="52"/>
      <c r="L634" s="52"/>
      <c r="M634" s="52"/>
      <c r="N634" s="52"/>
      <c r="O634" s="52"/>
      <c r="P634" s="52"/>
      <c r="Q634" s="52"/>
      <c r="R634" s="52"/>
      <c r="S634" s="52"/>
    </row>
    <row r="635" spans="1:19" x14ac:dyDescent="0.25">
      <c r="A635" s="52"/>
      <c r="B635" s="52"/>
      <c r="C635" s="52"/>
      <c r="D635" s="52"/>
      <c r="E635" s="52"/>
      <c r="F635" s="52"/>
      <c r="G635" s="52"/>
      <c r="H635" s="52"/>
      <c r="I635" s="52"/>
      <c r="J635" s="255"/>
      <c r="K635" s="52"/>
      <c r="L635" s="52"/>
      <c r="M635" s="52"/>
      <c r="N635" s="52"/>
      <c r="O635" s="52"/>
      <c r="P635" s="52"/>
      <c r="Q635" s="52"/>
      <c r="R635" s="52"/>
      <c r="S635" s="52"/>
    </row>
    <row r="636" spans="1:19" x14ac:dyDescent="0.25">
      <c r="A636" s="52"/>
      <c r="B636" s="52"/>
      <c r="C636" s="52"/>
      <c r="D636" s="52"/>
      <c r="E636" s="52"/>
      <c r="F636" s="52"/>
      <c r="G636" s="52"/>
      <c r="H636" s="52"/>
      <c r="I636" s="52"/>
      <c r="J636" s="255"/>
      <c r="K636" s="52"/>
      <c r="L636" s="52"/>
      <c r="M636" s="52"/>
      <c r="N636" s="52"/>
      <c r="O636" s="52"/>
      <c r="P636" s="52"/>
      <c r="Q636" s="52"/>
      <c r="R636" s="52"/>
      <c r="S636" s="52"/>
    </row>
    <row r="637" spans="1:19" x14ac:dyDescent="0.25">
      <c r="A637" s="52"/>
      <c r="B637" s="52"/>
      <c r="C637" s="52"/>
      <c r="D637" s="52"/>
      <c r="E637" s="52"/>
      <c r="F637" s="52"/>
      <c r="G637" s="52"/>
      <c r="H637" s="52"/>
      <c r="I637" s="52"/>
      <c r="J637" s="255"/>
      <c r="K637" s="52"/>
      <c r="L637" s="52"/>
      <c r="M637" s="52"/>
      <c r="N637" s="52"/>
      <c r="O637" s="52"/>
      <c r="P637" s="52"/>
      <c r="Q637" s="52"/>
      <c r="R637" s="52"/>
      <c r="S637" s="52"/>
    </row>
    <row r="638" spans="1:19" x14ac:dyDescent="0.25">
      <c r="A638" s="52"/>
      <c r="B638" s="52"/>
      <c r="C638" s="52"/>
      <c r="D638" s="52"/>
      <c r="E638" s="52"/>
      <c r="F638" s="52"/>
      <c r="G638" s="52"/>
      <c r="H638" s="52"/>
      <c r="I638" s="52"/>
      <c r="J638" s="255"/>
      <c r="K638" s="52"/>
      <c r="L638" s="52"/>
      <c r="M638" s="52"/>
      <c r="N638" s="52"/>
      <c r="O638" s="52"/>
      <c r="P638" s="52"/>
      <c r="Q638" s="52"/>
      <c r="R638" s="52"/>
      <c r="S638" s="52"/>
    </row>
    <row r="639" spans="1:19" x14ac:dyDescent="0.25">
      <c r="A639" s="52"/>
      <c r="B639" s="52"/>
      <c r="C639" s="52"/>
      <c r="D639" s="52"/>
      <c r="E639" s="52"/>
      <c r="F639" s="52"/>
      <c r="G639" s="52"/>
      <c r="H639" s="52"/>
      <c r="I639" s="52"/>
      <c r="J639" s="255"/>
      <c r="K639" s="52"/>
      <c r="L639" s="52"/>
      <c r="M639" s="52"/>
      <c r="N639" s="52"/>
      <c r="O639" s="52"/>
      <c r="P639" s="52"/>
      <c r="Q639" s="52"/>
      <c r="R639" s="52"/>
      <c r="S639" s="52"/>
    </row>
    <row r="640" spans="1:19" x14ac:dyDescent="0.25">
      <c r="A640" s="52"/>
      <c r="B640" s="52"/>
      <c r="C640" s="52"/>
      <c r="D640" s="52"/>
      <c r="E640" s="52"/>
      <c r="F640" s="52"/>
      <c r="G640" s="52"/>
      <c r="H640" s="52"/>
      <c r="I640" s="52"/>
      <c r="J640" s="255"/>
      <c r="K640" s="52"/>
      <c r="L640" s="52"/>
      <c r="M640" s="52"/>
      <c r="N640" s="52"/>
      <c r="O640" s="52"/>
      <c r="P640" s="52"/>
      <c r="Q640" s="52"/>
      <c r="R640" s="52"/>
      <c r="S640" s="52"/>
    </row>
    <row r="641" spans="1:19" x14ac:dyDescent="0.25">
      <c r="A641" s="52"/>
      <c r="B641" s="52"/>
      <c r="C641" s="52"/>
      <c r="D641" s="52"/>
      <c r="E641" s="52"/>
      <c r="F641" s="52"/>
      <c r="G641" s="52"/>
      <c r="H641" s="52"/>
      <c r="I641" s="52"/>
      <c r="J641" s="255"/>
      <c r="K641" s="52"/>
      <c r="L641" s="52"/>
      <c r="M641" s="52"/>
      <c r="N641" s="52"/>
      <c r="O641" s="52"/>
      <c r="P641" s="52"/>
      <c r="Q641" s="52"/>
      <c r="R641" s="52"/>
      <c r="S641" s="52"/>
    </row>
    <row r="642" spans="1:19" x14ac:dyDescent="0.25">
      <c r="A642" s="52"/>
      <c r="B642" s="52"/>
      <c r="C642" s="52"/>
      <c r="D642" s="52"/>
      <c r="E642" s="52"/>
      <c r="F642" s="52"/>
      <c r="G642" s="52"/>
      <c r="H642" s="52"/>
      <c r="I642" s="52"/>
      <c r="J642" s="255"/>
      <c r="K642" s="52"/>
      <c r="L642" s="52"/>
      <c r="M642" s="52"/>
      <c r="N642" s="52"/>
      <c r="O642" s="52"/>
      <c r="P642" s="52"/>
      <c r="Q642" s="52"/>
      <c r="R642" s="52"/>
      <c r="S642" s="52"/>
    </row>
    <row r="643" spans="1:19" x14ac:dyDescent="0.25">
      <c r="A643" s="52"/>
      <c r="B643" s="52"/>
      <c r="C643" s="52"/>
      <c r="D643" s="52"/>
      <c r="E643" s="52"/>
      <c r="F643" s="52"/>
      <c r="G643" s="52"/>
      <c r="H643" s="52"/>
      <c r="I643" s="52"/>
      <c r="J643" s="255"/>
      <c r="K643" s="52"/>
      <c r="L643" s="52"/>
      <c r="M643" s="52"/>
      <c r="N643" s="52"/>
      <c r="O643" s="52"/>
      <c r="P643" s="52"/>
      <c r="Q643" s="52"/>
      <c r="R643" s="52"/>
      <c r="S643" s="52"/>
    </row>
    <row r="644" spans="1:19" x14ac:dyDescent="0.25">
      <c r="A644" s="52"/>
      <c r="B644" s="52"/>
      <c r="C644" s="52"/>
      <c r="D644" s="52"/>
      <c r="E644" s="52"/>
      <c r="F644" s="52"/>
      <c r="G644" s="52"/>
      <c r="H644" s="52"/>
      <c r="I644" s="52"/>
      <c r="J644" s="255"/>
      <c r="K644" s="52"/>
      <c r="L644" s="52"/>
      <c r="M644" s="52"/>
      <c r="N644" s="52"/>
      <c r="O644" s="52"/>
      <c r="P644" s="52"/>
      <c r="Q644" s="52"/>
      <c r="R644" s="52"/>
      <c r="S644" s="52"/>
    </row>
    <row r="645" spans="1:19" x14ac:dyDescent="0.25">
      <c r="A645" s="52"/>
      <c r="B645" s="52"/>
      <c r="C645" s="52"/>
      <c r="D645" s="52"/>
      <c r="E645" s="52"/>
      <c r="F645" s="52"/>
      <c r="G645" s="52"/>
      <c r="H645" s="52"/>
      <c r="I645" s="52"/>
      <c r="J645" s="255"/>
      <c r="K645" s="52"/>
      <c r="L645" s="52"/>
      <c r="M645" s="52"/>
      <c r="N645" s="52"/>
      <c r="O645" s="52"/>
      <c r="P645" s="52"/>
      <c r="Q645" s="52"/>
      <c r="R645" s="52"/>
      <c r="S645" s="52"/>
    </row>
    <row r="646" spans="1:19" x14ac:dyDescent="0.25">
      <c r="A646" s="52"/>
      <c r="B646" s="52"/>
      <c r="C646" s="52"/>
      <c r="D646" s="52"/>
      <c r="E646" s="52"/>
      <c r="F646" s="52"/>
      <c r="G646" s="52"/>
      <c r="H646" s="52"/>
      <c r="I646" s="52"/>
      <c r="J646" s="255"/>
      <c r="K646" s="52"/>
      <c r="L646" s="52"/>
      <c r="M646" s="52"/>
      <c r="N646" s="52"/>
      <c r="O646" s="52"/>
      <c r="P646" s="52"/>
      <c r="Q646" s="52"/>
      <c r="R646" s="52"/>
      <c r="S646" s="52"/>
    </row>
    <row r="647" spans="1:19" x14ac:dyDescent="0.25">
      <c r="A647" s="52"/>
      <c r="B647" s="52"/>
      <c r="C647" s="52"/>
      <c r="D647" s="52"/>
      <c r="E647" s="52"/>
      <c r="F647" s="52"/>
      <c r="G647" s="52"/>
      <c r="H647" s="52"/>
      <c r="I647" s="52"/>
      <c r="J647" s="255"/>
      <c r="K647" s="52"/>
      <c r="L647" s="52"/>
      <c r="M647" s="52"/>
      <c r="N647" s="52"/>
      <c r="O647" s="52"/>
      <c r="P647" s="52"/>
      <c r="Q647" s="52"/>
      <c r="R647" s="52"/>
      <c r="S647" s="52"/>
    </row>
    <row r="648" spans="1:19" x14ac:dyDescent="0.25">
      <c r="A648" s="52"/>
      <c r="B648" s="52"/>
      <c r="C648" s="52"/>
      <c r="D648" s="52"/>
      <c r="E648" s="52"/>
      <c r="F648" s="52"/>
      <c r="G648" s="52"/>
      <c r="H648" s="52"/>
      <c r="I648" s="52"/>
      <c r="J648" s="255"/>
      <c r="K648" s="52"/>
      <c r="L648" s="52"/>
      <c r="M648" s="52"/>
      <c r="N648" s="52"/>
      <c r="O648" s="52"/>
      <c r="P648" s="52"/>
      <c r="Q648" s="52"/>
      <c r="R648" s="52"/>
      <c r="S648" s="52"/>
    </row>
    <row r="649" spans="1:19" x14ac:dyDescent="0.25">
      <c r="A649" s="52"/>
      <c r="B649" s="52"/>
      <c r="C649" s="52"/>
      <c r="D649" s="52"/>
      <c r="E649" s="52"/>
      <c r="F649" s="52"/>
      <c r="G649" s="52"/>
      <c r="H649" s="52"/>
      <c r="I649" s="52"/>
      <c r="J649" s="255"/>
      <c r="K649" s="52"/>
      <c r="L649" s="52"/>
      <c r="M649" s="52"/>
      <c r="N649" s="52"/>
      <c r="O649" s="52"/>
      <c r="P649" s="52"/>
      <c r="Q649" s="52"/>
      <c r="R649" s="52"/>
      <c r="S649" s="52"/>
    </row>
    <row r="650" spans="1:19" x14ac:dyDescent="0.25">
      <c r="A650" s="52"/>
      <c r="B650" s="52"/>
      <c r="C650" s="52"/>
      <c r="D650" s="52"/>
      <c r="E650" s="52"/>
      <c r="F650" s="52"/>
      <c r="G650" s="52"/>
      <c r="H650" s="52"/>
      <c r="I650" s="52"/>
      <c r="J650" s="255"/>
      <c r="K650" s="52"/>
      <c r="L650" s="52"/>
      <c r="M650" s="52"/>
      <c r="N650" s="52"/>
      <c r="O650" s="52"/>
      <c r="P650" s="52"/>
      <c r="Q650" s="52"/>
      <c r="R650" s="52"/>
      <c r="S650" s="52"/>
    </row>
    <row r="651" spans="1:19" x14ac:dyDescent="0.25">
      <c r="A651" s="52"/>
      <c r="B651" s="52"/>
      <c r="C651" s="52"/>
      <c r="D651" s="52"/>
      <c r="E651" s="52"/>
      <c r="F651" s="52"/>
      <c r="G651" s="52"/>
      <c r="H651" s="52"/>
      <c r="I651" s="52"/>
      <c r="J651" s="255"/>
      <c r="K651" s="52"/>
      <c r="L651" s="52"/>
      <c r="M651" s="52"/>
      <c r="N651" s="52"/>
      <c r="O651" s="52"/>
      <c r="P651" s="52"/>
      <c r="Q651" s="52"/>
      <c r="R651" s="52"/>
      <c r="S651" s="52"/>
    </row>
    <row r="652" spans="1:19" x14ac:dyDescent="0.25">
      <c r="A652" s="52"/>
      <c r="B652" s="52"/>
      <c r="C652" s="52"/>
      <c r="D652" s="52"/>
      <c r="E652" s="52"/>
      <c r="F652" s="52"/>
      <c r="G652" s="52"/>
      <c r="H652" s="52"/>
      <c r="I652" s="52"/>
      <c r="J652" s="255"/>
      <c r="K652" s="52"/>
      <c r="L652" s="52"/>
      <c r="M652" s="52"/>
      <c r="N652" s="52"/>
      <c r="O652" s="52"/>
      <c r="P652" s="52"/>
      <c r="Q652" s="52"/>
      <c r="R652" s="52"/>
      <c r="S652" s="52"/>
    </row>
    <row r="653" spans="1:19" x14ac:dyDescent="0.25">
      <c r="A653" s="52"/>
      <c r="B653" s="52"/>
      <c r="C653" s="52"/>
      <c r="D653" s="52"/>
      <c r="E653" s="52"/>
      <c r="F653" s="52"/>
      <c r="G653" s="52"/>
      <c r="H653" s="52"/>
      <c r="I653" s="52"/>
      <c r="J653" s="255"/>
      <c r="K653" s="52"/>
      <c r="L653" s="52"/>
      <c r="M653" s="52"/>
      <c r="N653" s="52"/>
      <c r="O653" s="52"/>
      <c r="P653" s="52"/>
      <c r="Q653" s="52"/>
      <c r="R653" s="52"/>
      <c r="S653" s="52"/>
    </row>
    <row r="654" spans="1:19" x14ac:dyDescent="0.25">
      <c r="A654" s="52"/>
      <c r="B654" s="52"/>
      <c r="C654" s="52"/>
      <c r="D654" s="52"/>
      <c r="E654" s="52"/>
      <c r="F654" s="52"/>
      <c r="G654" s="52"/>
      <c r="H654" s="52"/>
      <c r="I654" s="52"/>
      <c r="J654" s="255"/>
      <c r="K654" s="52"/>
      <c r="L654" s="52"/>
      <c r="M654" s="52"/>
      <c r="N654" s="52"/>
      <c r="O654" s="52"/>
      <c r="P654" s="52"/>
      <c r="Q654" s="52"/>
      <c r="R654" s="52"/>
      <c r="S654" s="52"/>
    </row>
    <row r="655" spans="1:19" x14ac:dyDescent="0.25">
      <c r="A655" s="52"/>
      <c r="B655" s="52"/>
      <c r="C655" s="52"/>
      <c r="D655" s="52"/>
      <c r="E655" s="52"/>
      <c r="F655" s="52"/>
      <c r="G655" s="52"/>
      <c r="H655" s="52"/>
      <c r="I655" s="52"/>
      <c r="J655" s="255"/>
      <c r="K655" s="52"/>
      <c r="L655" s="52"/>
      <c r="M655" s="52"/>
      <c r="N655" s="52"/>
      <c r="O655" s="52"/>
      <c r="P655" s="52"/>
      <c r="Q655" s="52"/>
      <c r="R655" s="52"/>
      <c r="S655" s="52"/>
    </row>
    <row r="656" spans="1:19" x14ac:dyDescent="0.25">
      <c r="A656" s="52"/>
      <c r="B656" s="52"/>
      <c r="C656" s="52"/>
      <c r="D656" s="52"/>
      <c r="E656" s="52"/>
      <c r="F656" s="52"/>
      <c r="G656" s="52"/>
      <c r="H656" s="52"/>
      <c r="I656" s="52"/>
      <c r="J656" s="255"/>
      <c r="K656" s="52"/>
      <c r="L656" s="52"/>
      <c r="M656" s="52"/>
      <c r="N656" s="52"/>
      <c r="O656" s="52"/>
      <c r="P656" s="52"/>
      <c r="Q656" s="52"/>
      <c r="R656" s="52"/>
      <c r="S656" s="52"/>
    </row>
    <row r="657" spans="1:19" x14ac:dyDescent="0.25">
      <c r="A657" s="52"/>
      <c r="B657" s="52"/>
      <c r="C657" s="52"/>
      <c r="D657" s="52"/>
      <c r="E657" s="52"/>
      <c r="F657" s="52"/>
      <c r="G657" s="52"/>
      <c r="H657" s="52"/>
      <c r="I657" s="52"/>
      <c r="J657" s="255"/>
      <c r="K657" s="52"/>
      <c r="L657" s="52"/>
      <c r="M657" s="52"/>
      <c r="N657" s="52"/>
      <c r="O657" s="52"/>
      <c r="P657" s="52"/>
      <c r="Q657" s="52"/>
      <c r="R657" s="52"/>
      <c r="S657" s="52"/>
    </row>
    <row r="658" spans="1:19" x14ac:dyDescent="0.25">
      <c r="A658" s="52"/>
      <c r="B658" s="52"/>
      <c r="C658" s="52"/>
      <c r="D658" s="52"/>
      <c r="E658" s="52"/>
      <c r="F658" s="52"/>
      <c r="G658" s="52"/>
      <c r="H658" s="52"/>
      <c r="I658" s="52"/>
      <c r="J658" s="255"/>
      <c r="K658" s="52"/>
      <c r="L658" s="52"/>
      <c r="M658" s="52"/>
      <c r="N658" s="52"/>
      <c r="O658" s="52"/>
      <c r="P658" s="52"/>
      <c r="Q658" s="52"/>
      <c r="R658" s="52"/>
      <c r="S658" s="52"/>
    </row>
    <row r="659" spans="1:19" x14ac:dyDescent="0.25">
      <c r="A659" s="52"/>
      <c r="B659" s="52"/>
      <c r="C659" s="52"/>
      <c r="D659" s="52"/>
      <c r="E659" s="52"/>
      <c r="F659" s="52"/>
      <c r="G659" s="52"/>
      <c r="H659" s="52"/>
      <c r="I659" s="52"/>
      <c r="J659" s="255"/>
      <c r="K659" s="52"/>
      <c r="L659" s="52"/>
      <c r="M659" s="52"/>
      <c r="N659" s="52"/>
      <c r="O659" s="52"/>
      <c r="P659" s="52"/>
      <c r="Q659" s="52"/>
      <c r="R659" s="52"/>
      <c r="S659" s="52"/>
    </row>
    <row r="660" spans="1:19" x14ac:dyDescent="0.25">
      <c r="A660" s="52"/>
      <c r="B660" s="52"/>
      <c r="C660" s="52"/>
      <c r="D660" s="52"/>
      <c r="E660" s="52"/>
      <c r="F660" s="52"/>
      <c r="G660" s="52"/>
      <c r="H660" s="52"/>
      <c r="I660" s="52"/>
      <c r="J660" s="255"/>
      <c r="K660" s="52"/>
      <c r="L660" s="52"/>
      <c r="M660" s="52"/>
      <c r="N660" s="52"/>
      <c r="O660" s="52"/>
      <c r="P660" s="52"/>
      <c r="Q660" s="52"/>
      <c r="R660" s="52"/>
      <c r="S660" s="52"/>
    </row>
    <row r="661" spans="1:19" x14ac:dyDescent="0.25">
      <c r="A661" s="52"/>
      <c r="B661" s="52"/>
      <c r="C661" s="52"/>
      <c r="D661" s="52"/>
      <c r="E661" s="52"/>
      <c r="F661" s="52"/>
      <c r="G661" s="52"/>
      <c r="H661" s="52"/>
      <c r="I661" s="52"/>
      <c r="J661" s="255"/>
      <c r="K661" s="52"/>
      <c r="L661" s="52"/>
      <c r="M661" s="52"/>
      <c r="N661" s="52"/>
      <c r="O661" s="52"/>
      <c r="P661" s="52"/>
      <c r="Q661" s="52"/>
      <c r="R661" s="52"/>
      <c r="S661" s="52"/>
    </row>
    <row r="662" spans="1:19" x14ac:dyDescent="0.25">
      <c r="A662" s="52"/>
      <c r="B662" s="52"/>
      <c r="C662" s="52"/>
      <c r="D662" s="52"/>
      <c r="E662" s="52"/>
      <c r="F662" s="52"/>
      <c r="G662" s="52"/>
      <c r="H662" s="52"/>
      <c r="I662" s="52"/>
      <c r="J662" s="255"/>
      <c r="K662" s="52"/>
      <c r="L662" s="52"/>
      <c r="M662" s="52"/>
      <c r="N662" s="52"/>
      <c r="O662" s="52"/>
      <c r="P662" s="52"/>
      <c r="Q662" s="52"/>
      <c r="R662" s="52"/>
      <c r="S662" s="52"/>
    </row>
    <row r="663" spans="1:19" x14ac:dyDescent="0.25">
      <c r="A663" s="52"/>
      <c r="B663" s="52"/>
      <c r="C663" s="52"/>
      <c r="D663" s="52"/>
      <c r="E663" s="52"/>
      <c r="F663" s="52"/>
      <c r="G663" s="52"/>
      <c r="H663" s="52"/>
      <c r="I663" s="52"/>
      <c r="J663" s="255"/>
      <c r="K663" s="52"/>
      <c r="L663" s="52"/>
      <c r="M663" s="52"/>
      <c r="N663" s="52"/>
      <c r="O663" s="52"/>
      <c r="P663" s="52"/>
      <c r="Q663" s="52"/>
      <c r="R663" s="52"/>
      <c r="S663" s="52"/>
    </row>
    <row r="664" spans="1:19" x14ac:dyDescent="0.25">
      <c r="A664" s="52"/>
      <c r="B664" s="52"/>
      <c r="C664" s="52"/>
      <c r="D664" s="52"/>
      <c r="E664" s="52"/>
      <c r="F664" s="52"/>
      <c r="G664" s="52"/>
      <c r="H664" s="52"/>
      <c r="I664" s="52"/>
      <c r="J664" s="255"/>
      <c r="K664" s="52"/>
      <c r="L664" s="52"/>
      <c r="M664" s="52"/>
      <c r="N664" s="52"/>
      <c r="O664" s="52"/>
      <c r="P664" s="52"/>
      <c r="Q664" s="52"/>
      <c r="R664" s="52"/>
      <c r="S664" s="52"/>
    </row>
    <row r="665" spans="1:19" x14ac:dyDescent="0.25">
      <c r="A665" s="52"/>
      <c r="B665" s="52"/>
      <c r="C665" s="52"/>
      <c r="D665" s="52"/>
      <c r="E665" s="52"/>
      <c r="F665" s="52"/>
      <c r="G665" s="52"/>
      <c r="H665" s="52"/>
      <c r="I665" s="52"/>
      <c r="J665" s="255"/>
      <c r="K665" s="52"/>
      <c r="L665" s="52"/>
      <c r="M665" s="52"/>
      <c r="N665" s="52"/>
      <c r="O665" s="52"/>
      <c r="P665" s="52"/>
      <c r="Q665" s="52"/>
      <c r="R665" s="52"/>
      <c r="S665" s="52"/>
    </row>
    <row r="666" spans="1:19" x14ac:dyDescent="0.25">
      <c r="A666" s="52"/>
      <c r="B666" s="52"/>
      <c r="C666" s="52"/>
      <c r="D666" s="52"/>
      <c r="E666" s="52"/>
      <c r="F666" s="52"/>
      <c r="G666" s="52"/>
      <c r="H666" s="52"/>
      <c r="I666" s="52"/>
      <c r="J666" s="255"/>
      <c r="K666" s="52"/>
      <c r="L666" s="52"/>
      <c r="M666" s="52"/>
      <c r="N666" s="52"/>
      <c r="O666" s="52"/>
      <c r="P666" s="52"/>
      <c r="Q666" s="52"/>
      <c r="R666" s="52"/>
      <c r="S666" s="52"/>
    </row>
    <row r="667" spans="1:19" x14ac:dyDescent="0.25">
      <c r="A667" s="52"/>
      <c r="B667" s="52"/>
      <c r="C667" s="52"/>
      <c r="D667" s="52"/>
      <c r="E667" s="52"/>
      <c r="F667" s="52"/>
      <c r="G667" s="52"/>
      <c r="H667" s="52"/>
      <c r="I667" s="52"/>
      <c r="J667" s="255"/>
      <c r="K667" s="52"/>
      <c r="L667" s="52"/>
      <c r="M667" s="52"/>
      <c r="N667" s="52"/>
      <c r="O667" s="52"/>
      <c r="P667" s="52"/>
      <c r="Q667" s="52"/>
      <c r="R667" s="52"/>
      <c r="S667" s="52"/>
    </row>
    <row r="668" spans="1:19" x14ac:dyDescent="0.25">
      <c r="A668" s="52"/>
      <c r="B668" s="52"/>
      <c r="C668" s="52"/>
      <c r="D668" s="52"/>
      <c r="E668" s="52"/>
      <c r="F668" s="52"/>
      <c r="G668" s="52"/>
      <c r="H668" s="52"/>
      <c r="I668" s="52"/>
      <c r="J668" s="255"/>
      <c r="K668" s="52"/>
      <c r="L668" s="52"/>
      <c r="M668" s="52"/>
      <c r="N668" s="52"/>
      <c r="O668" s="52"/>
      <c r="P668" s="52"/>
      <c r="Q668" s="52"/>
      <c r="R668" s="52"/>
      <c r="S668" s="52"/>
    </row>
    <row r="669" spans="1:19" x14ac:dyDescent="0.25">
      <c r="A669" s="52"/>
      <c r="B669" s="52"/>
      <c r="C669" s="52"/>
      <c r="D669" s="52"/>
      <c r="E669" s="52"/>
      <c r="F669" s="52"/>
      <c r="G669" s="52"/>
      <c r="H669" s="52"/>
      <c r="I669" s="52"/>
      <c r="J669" s="255"/>
      <c r="K669" s="52"/>
      <c r="L669" s="52"/>
      <c r="M669" s="52"/>
      <c r="N669" s="52"/>
      <c r="O669" s="52"/>
      <c r="P669" s="52"/>
      <c r="Q669" s="52"/>
      <c r="R669" s="52"/>
      <c r="S669" s="52"/>
    </row>
    <row r="670" spans="1:19" x14ac:dyDescent="0.25">
      <c r="A670" s="52"/>
      <c r="B670" s="52"/>
      <c r="C670" s="52"/>
      <c r="D670" s="52"/>
      <c r="E670" s="52"/>
      <c r="F670" s="52"/>
      <c r="G670" s="52"/>
      <c r="H670" s="52"/>
      <c r="I670" s="52"/>
      <c r="J670" s="255"/>
      <c r="K670" s="52"/>
      <c r="L670" s="52"/>
      <c r="M670" s="52"/>
      <c r="N670" s="52"/>
      <c r="O670" s="52"/>
      <c r="P670" s="52"/>
      <c r="Q670" s="52"/>
      <c r="R670" s="52"/>
      <c r="S670" s="52"/>
    </row>
    <row r="671" spans="1:19" x14ac:dyDescent="0.25">
      <c r="A671" s="52"/>
      <c r="B671" s="52"/>
      <c r="C671" s="52"/>
      <c r="D671" s="52"/>
      <c r="E671" s="52"/>
      <c r="F671" s="52"/>
      <c r="G671" s="52"/>
      <c r="H671" s="52"/>
      <c r="I671" s="52"/>
      <c r="J671" s="255"/>
      <c r="K671" s="52"/>
      <c r="L671" s="52"/>
      <c r="M671" s="52"/>
      <c r="N671" s="52"/>
      <c r="O671" s="52"/>
      <c r="P671" s="52"/>
      <c r="Q671" s="52"/>
      <c r="R671" s="52"/>
      <c r="S671" s="52"/>
    </row>
    <row r="672" spans="1:19" x14ac:dyDescent="0.25">
      <c r="A672" s="52"/>
      <c r="B672" s="52"/>
      <c r="C672" s="52"/>
      <c r="D672" s="52"/>
      <c r="E672" s="52"/>
      <c r="F672" s="52"/>
      <c r="G672" s="52"/>
      <c r="H672" s="52"/>
      <c r="I672" s="52"/>
      <c r="J672" s="255"/>
      <c r="K672" s="52"/>
      <c r="L672" s="52"/>
      <c r="M672" s="52"/>
      <c r="N672" s="52"/>
      <c r="O672" s="52"/>
      <c r="P672" s="52"/>
      <c r="Q672" s="52"/>
      <c r="R672" s="52"/>
      <c r="S672" s="52"/>
    </row>
    <row r="673" spans="1:19" x14ac:dyDescent="0.25">
      <c r="A673" s="52"/>
      <c r="B673" s="52"/>
      <c r="C673" s="52"/>
      <c r="D673" s="52"/>
      <c r="E673" s="52"/>
      <c r="F673" s="52"/>
      <c r="G673" s="52"/>
      <c r="H673" s="52"/>
      <c r="I673" s="52"/>
      <c r="J673" s="255"/>
      <c r="K673" s="52"/>
      <c r="L673" s="52"/>
      <c r="M673" s="52"/>
      <c r="N673" s="52"/>
      <c r="O673" s="52"/>
      <c r="P673" s="52"/>
      <c r="Q673" s="52"/>
      <c r="R673" s="52"/>
      <c r="S673" s="52"/>
    </row>
    <row r="674" spans="1:19" x14ac:dyDescent="0.25">
      <c r="A674" s="52"/>
      <c r="B674" s="52"/>
      <c r="C674" s="52"/>
      <c r="D674" s="52"/>
      <c r="E674" s="52"/>
      <c r="F674" s="52"/>
      <c r="G674" s="52"/>
      <c r="H674" s="52"/>
      <c r="I674" s="52"/>
      <c r="J674" s="255"/>
      <c r="K674" s="52"/>
      <c r="L674" s="52"/>
      <c r="M674" s="52"/>
      <c r="N674" s="52"/>
      <c r="O674" s="52"/>
      <c r="P674" s="52"/>
      <c r="Q674" s="52"/>
      <c r="R674" s="52"/>
      <c r="S674" s="52"/>
    </row>
    <row r="675" spans="1:19" x14ac:dyDescent="0.25">
      <c r="A675" s="52"/>
      <c r="B675" s="52"/>
      <c r="C675" s="52"/>
      <c r="D675" s="52"/>
      <c r="E675" s="52"/>
      <c r="F675" s="52"/>
      <c r="G675" s="52"/>
      <c r="H675" s="52"/>
      <c r="I675" s="52"/>
      <c r="J675" s="255"/>
      <c r="K675" s="52"/>
      <c r="L675" s="52"/>
      <c r="M675" s="52"/>
      <c r="N675" s="52"/>
      <c r="O675" s="52"/>
      <c r="P675" s="52"/>
      <c r="Q675" s="52"/>
      <c r="R675" s="52"/>
      <c r="S675" s="52"/>
    </row>
    <row r="676" spans="1:19" x14ac:dyDescent="0.25">
      <c r="A676" s="52"/>
      <c r="B676" s="52"/>
      <c r="C676" s="52"/>
      <c r="D676" s="52"/>
      <c r="E676" s="52"/>
      <c r="F676" s="52"/>
      <c r="G676" s="52"/>
      <c r="H676" s="52"/>
      <c r="I676" s="52"/>
      <c r="J676" s="255"/>
      <c r="K676" s="52"/>
      <c r="L676" s="52"/>
      <c r="M676" s="52"/>
      <c r="N676" s="52"/>
      <c r="O676" s="52"/>
      <c r="P676" s="52"/>
      <c r="Q676" s="52"/>
      <c r="R676" s="52"/>
      <c r="S676" s="52"/>
    </row>
    <row r="677" spans="1:19" x14ac:dyDescent="0.25">
      <c r="A677" s="52"/>
      <c r="B677" s="52"/>
      <c r="C677" s="52"/>
      <c r="D677" s="52"/>
      <c r="E677" s="52"/>
      <c r="F677" s="52"/>
      <c r="G677" s="52"/>
      <c r="H677" s="52"/>
      <c r="I677" s="52"/>
      <c r="J677" s="255"/>
      <c r="K677" s="52"/>
      <c r="L677" s="52"/>
      <c r="M677" s="52"/>
      <c r="N677" s="52"/>
      <c r="O677" s="52"/>
      <c r="P677" s="52"/>
      <c r="Q677" s="52"/>
      <c r="R677" s="52"/>
      <c r="S677" s="52"/>
    </row>
    <row r="678" spans="1:19" x14ac:dyDescent="0.25">
      <c r="A678" s="52"/>
      <c r="B678" s="52"/>
      <c r="C678" s="52"/>
      <c r="D678" s="52"/>
      <c r="E678" s="52"/>
      <c r="F678" s="52"/>
      <c r="G678" s="52"/>
      <c r="H678" s="52"/>
      <c r="I678" s="52"/>
      <c r="J678" s="255"/>
      <c r="K678" s="52"/>
      <c r="L678" s="52"/>
      <c r="M678" s="52"/>
      <c r="N678" s="52"/>
      <c r="O678" s="52"/>
      <c r="P678" s="52"/>
      <c r="Q678" s="52"/>
      <c r="R678" s="52"/>
      <c r="S678" s="52"/>
    </row>
    <row r="679" spans="1:19" x14ac:dyDescent="0.25">
      <c r="A679" s="52"/>
      <c r="B679" s="52"/>
      <c r="C679" s="52"/>
      <c r="D679" s="52"/>
      <c r="E679" s="52"/>
      <c r="F679" s="52"/>
      <c r="G679" s="52"/>
      <c r="H679" s="52"/>
      <c r="I679" s="52"/>
      <c r="J679" s="255"/>
      <c r="K679" s="52"/>
      <c r="L679" s="52"/>
      <c r="M679" s="52"/>
      <c r="N679" s="52"/>
      <c r="O679" s="52"/>
      <c r="P679" s="52"/>
      <c r="Q679" s="52"/>
      <c r="R679" s="52"/>
      <c r="S679" s="52"/>
    </row>
    <row r="680" spans="1:19" x14ac:dyDescent="0.25">
      <c r="A680" s="52"/>
      <c r="B680" s="52"/>
      <c r="C680" s="52"/>
      <c r="D680" s="52"/>
      <c r="E680" s="52"/>
      <c r="F680" s="52"/>
      <c r="G680" s="52"/>
      <c r="H680" s="52"/>
      <c r="I680" s="52"/>
      <c r="J680" s="255"/>
      <c r="K680" s="52"/>
      <c r="L680" s="52"/>
      <c r="M680" s="52"/>
      <c r="N680" s="52"/>
      <c r="O680" s="52"/>
      <c r="P680" s="52"/>
      <c r="Q680" s="52"/>
      <c r="R680" s="52"/>
      <c r="S680" s="52"/>
    </row>
    <row r="681" spans="1:19" x14ac:dyDescent="0.25">
      <c r="A681" s="52"/>
      <c r="B681" s="52"/>
      <c r="C681" s="52"/>
      <c r="D681" s="52"/>
      <c r="E681" s="52"/>
      <c r="F681" s="52"/>
      <c r="G681" s="52"/>
      <c r="H681" s="52"/>
      <c r="I681" s="52"/>
      <c r="J681" s="255"/>
      <c r="K681" s="52"/>
      <c r="L681" s="52"/>
      <c r="M681" s="52"/>
      <c r="N681" s="52"/>
      <c r="O681" s="52"/>
      <c r="P681" s="52"/>
      <c r="Q681" s="52"/>
      <c r="R681" s="52"/>
      <c r="S681" s="52"/>
    </row>
    <row r="682" spans="1:19" x14ac:dyDescent="0.25">
      <c r="A682" s="52"/>
      <c r="B682" s="52"/>
      <c r="C682" s="52"/>
      <c r="D682" s="52"/>
      <c r="E682" s="52"/>
      <c r="F682" s="52"/>
      <c r="G682" s="52"/>
      <c r="H682" s="52"/>
      <c r="I682" s="52"/>
      <c r="J682" s="255"/>
      <c r="K682" s="52"/>
      <c r="L682" s="52"/>
      <c r="M682" s="52"/>
      <c r="N682" s="52"/>
      <c r="O682" s="52"/>
      <c r="P682" s="52"/>
      <c r="Q682" s="52"/>
      <c r="R682" s="52"/>
      <c r="S682" s="52"/>
    </row>
    <row r="683" spans="1:19" x14ac:dyDescent="0.25">
      <c r="A683" s="52"/>
      <c r="B683" s="52"/>
      <c r="C683" s="52"/>
      <c r="D683" s="52"/>
      <c r="E683" s="52"/>
      <c r="F683" s="52"/>
      <c r="G683" s="52"/>
      <c r="H683" s="52"/>
      <c r="I683" s="52"/>
      <c r="J683" s="255"/>
      <c r="K683" s="52"/>
      <c r="L683" s="52"/>
      <c r="M683" s="52"/>
      <c r="N683" s="52"/>
      <c r="O683" s="52"/>
      <c r="P683" s="52"/>
      <c r="Q683" s="52"/>
      <c r="R683" s="52"/>
      <c r="S683" s="52"/>
    </row>
    <row r="684" spans="1:19" x14ac:dyDescent="0.25">
      <c r="A684" s="52"/>
      <c r="B684" s="52"/>
      <c r="C684" s="52"/>
      <c r="D684" s="52"/>
      <c r="E684" s="52"/>
      <c r="F684" s="52"/>
      <c r="G684" s="52"/>
      <c r="H684" s="52"/>
      <c r="I684" s="52"/>
      <c r="J684" s="255"/>
      <c r="K684" s="52"/>
      <c r="L684" s="52"/>
      <c r="M684" s="52"/>
      <c r="N684" s="52"/>
      <c r="O684" s="52"/>
      <c r="P684" s="52"/>
      <c r="Q684" s="52"/>
      <c r="R684" s="52"/>
      <c r="S684" s="52"/>
    </row>
    <row r="685" spans="1:19" x14ac:dyDescent="0.25">
      <c r="A685" s="52"/>
      <c r="B685" s="52"/>
      <c r="C685" s="52"/>
      <c r="D685" s="52"/>
      <c r="E685" s="52"/>
      <c r="F685" s="52"/>
      <c r="G685" s="52"/>
      <c r="H685" s="52"/>
      <c r="I685" s="52"/>
      <c r="J685" s="255"/>
      <c r="K685" s="52"/>
      <c r="L685" s="52"/>
      <c r="M685" s="52"/>
      <c r="N685" s="52"/>
      <c r="O685" s="52"/>
      <c r="P685" s="52"/>
      <c r="Q685" s="52"/>
      <c r="R685" s="52"/>
      <c r="S685" s="52"/>
    </row>
    <row r="686" spans="1:19" x14ac:dyDescent="0.25">
      <c r="A686" s="52"/>
      <c r="B686" s="52"/>
      <c r="C686" s="52"/>
      <c r="D686" s="52"/>
      <c r="E686" s="52"/>
      <c r="F686" s="52"/>
      <c r="G686" s="52"/>
      <c r="H686" s="52"/>
      <c r="I686" s="52"/>
      <c r="J686" s="255"/>
      <c r="K686" s="52"/>
      <c r="L686" s="52"/>
      <c r="M686" s="52"/>
      <c r="N686" s="52"/>
      <c r="O686" s="52"/>
      <c r="P686" s="52"/>
      <c r="Q686" s="52"/>
      <c r="R686" s="52"/>
      <c r="S686" s="52"/>
    </row>
    <row r="687" spans="1:19" x14ac:dyDescent="0.25">
      <c r="A687" s="52"/>
      <c r="B687" s="52"/>
      <c r="C687" s="52"/>
      <c r="D687" s="52"/>
      <c r="E687" s="52"/>
      <c r="F687" s="52"/>
      <c r="G687" s="52"/>
      <c r="H687" s="52"/>
      <c r="I687" s="52"/>
      <c r="J687" s="255"/>
      <c r="K687" s="52"/>
      <c r="L687" s="52"/>
      <c r="M687" s="52"/>
      <c r="N687" s="52"/>
      <c r="O687" s="52"/>
      <c r="P687" s="52"/>
      <c r="Q687" s="52"/>
      <c r="R687" s="52"/>
      <c r="S687" s="52"/>
    </row>
    <row r="688" spans="1:19" x14ac:dyDescent="0.25">
      <c r="A688" s="52"/>
      <c r="B688" s="52"/>
      <c r="C688" s="52"/>
      <c r="D688" s="52"/>
      <c r="E688" s="52"/>
      <c r="F688" s="52"/>
      <c r="G688" s="52"/>
      <c r="H688" s="52"/>
      <c r="I688" s="52"/>
      <c r="J688" s="255"/>
      <c r="K688" s="52"/>
      <c r="L688" s="52"/>
      <c r="M688" s="52"/>
      <c r="N688" s="52"/>
      <c r="O688" s="52"/>
      <c r="P688" s="52"/>
      <c r="Q688" s="52"/>
      <c r="R688" s="52"/>
      <c r="S688" s="52"/>
    </row>
    <row r="689" spans="1:19" x14ac:dyDescent="0.25">
      <c r="A689" s="52"/>
      <c r="B689" s="52"/>
      <c r="C689" s="52"/>
      <c r="D689" s="52"/>
      <c r="E689" s="52"/>
      <c r="F689" s="52"/>
      <c r="G689" s="52"/>
      <c r="H689" s="52"/>
      <c r="I689" s="52"/>
      <c r="J689" s="255"/>
      <c r="K689" s="52"/>
      <c r="L689" s="52"/>
      <c r="M689" s="52"/>
      <c r="N689" s="52"/>
      <c r="O689" s="52"/>
      <c r="P689" s="52"/>
      <c r="Q689" s="52"/>
      <c r="R689" s="52"/>
      <c r="S689" s="52"/>
    </row>
    <row r="690" spans="1:19" x14ac:dyDescent="0.25">
      <c r="A690" s="52"/>
      <c r="B690" s="52"/>
      <c r="C690" s="52"/>
      <c r="D690" s="52"/>
      <c r="E690" s="52"/>
      <c r="F690" s="52"/>
      <c r="G690" s="52"/>
      <c r="H690" s="52"/>
      <c r="I690" s="52"/>
      <c r="J690" s="255"/>
      <c r="K690" s="52"/>
      <c r="L690" s="52"/>
      <c r="M690" s="52"/>
      <c r="N690" s="52"/>
      <c r="O690" s="52"/>
      <c r="P690" s="52"/>
      <c r="Q690" s="52"/>
      <c r="R690" s="52"/>
      <c r="S690" s="52"/>
    </row>
    <row r="691" spans="1:19" x14ac:dyDescent="0.25">
      <c r="A691" s="52"/>
      <c r="B691" s="52"/>
      <c r="C691" s="52"/>
      <c r="D691" s="52"/>
      <c r="E691" s="52"/>
      <c r="F691" s="52"/>
      <c r="G691" s="52"/>
      <c r="H691" s="52"/>
      <c r="I691" s="52"/>
      <c r="J691" s="255"/>
      <c r="K691" s="52"/>
      <c r="L691" s="52"/>
      <c r="M691" s="52"/>
      <c r="N691" s="52"/>
      <c r="O691" s="52"/>
      <c r="P691" s="52"/>
      <c r="Q691" s="52"/>
      <c r="R691" s="52"/>
      <c r="S691" s="52"/>
    </row>
    <row r="692" spans="1:19" x14ac:dyDescent="0.25">
      <c r="A692" s="52"/>
      <c r="B692" s="52"/>
      <c r="C692" s="52"/>
      <c r="D692" s="52"/>
      <c r="E692" s="52"/>
      <c r="F692" s="52"/>
      <c r="G692" s="52"/>
      <c r="H692" s="52"/>
      <c r="I692" s="52"/>
      <c r="J692" s="255"/>
      <c r="K692" s="52"/>
      <c r="L692" s="52"/>
      <c r="M692" s="52"/>
      <c r="N692" s="52"/>
      <c r="O692" s="52"/>
      <c r="P692" s="52"/>
      <c r="Q692" s="52"/>
      <c r="R692" s="52"/>
      <c r="S692" s="52"/>
    </row>
    <row r="693" spans="1:19" x14ac:dyDescent="0.25">
      <c r="A693" s="52"/>
      <c r="B693" s="52"/>
      <c r="C693" s="52"/>
      <c r="D693" s="52"/>
      <c r="E693" s="52"/>
      <c r="F693" s="52"/>
      <c r="G693" s="52"/>
      <c r="H693" s="52"/>
      <c r="I693" s="52"/>
      <c r="J693" s="255"/>
      <c r="K693" s="52"/>
      <c r="L693" s="52"/>
      <c r="M693" s="52"/>
      <c r="N693" s="52"/>
      <c r="O693" s="52"/>
      <c r="P693" s="52"/>
      <c r="Q693" s="52"/>
      <c r="R693" s="52"/>
      <c r="S693" s="52"/>
    </row>
    <row r="694" spans="1:19" x14ac:dyDescent="0.25">
      <c r="A694" s="52"/>
      <c r="B694" s="52"/>
      <c r="C694" s="52"/>
      <c r="D694" s="52"/>
      <c r="E694" s="52"/>
      <c r="F694" s="52"/>
      <c r="G694" s="52"/>
      <c r="H694" s="52"/>
      <c r="I694" s="52"/>
      <c r="J694" s="255"/>
      <c r="K694" s="52"/>
      <c r="L694" s="52"/>
      <c r="M694" s="52"/>
      <c r="N694" s="52"/>
      <c r="O694" s="52"/>
      <c r="P694" s="52"/>
      <c r="Q694" s="52"/>
      <c r="R694" s="52"/>
      <c r="S694" s="52"/>
    </row>
    <row r="695" spans="1:19" x14ac:dyDescent="0.25">
      <c r="A695" s="52"/>
      <c r="B695" s="52"/>
      <c r="C695" s="52"/>
      <c r="D695" s="52"/>
      <c r="E695" s="52"/>
      <c r="F695" s="52"/>
      <c r="G695" s="52"/>
      <c r="H695" s="52"/>
      <c r="I695" s="52"/>
      <c r="J695" s="255"/>
      <c r="K695" s="52"/>
      <c r="L695" s="52"/>
      <c r="M695" s="52"/>
      <c r="N695" s="52"/>
      <c r="O695" s="52"/>
      <c r="P695" s="52"/>
      <c r="Q695" s="52"/>
      <c r="R695" s="52"/>
      <c r="S695" s="52"/>
    </row>
    <row r="696" spans="1:19" x14ac:dyDescent="0.25">
      <c r="A696" s="52"/>
      <c r="B696" s="52"/>
      <c r="C696" s="52"/>
      <c r="D696" s="52"/>
      <c r="E696" s="52"/>
      <c r="F696" s="52"/>
      <c r="G696" s="52"/>
      <c r="H696" s="52"/>
      <c r="I696" s="52"/>
      <c r="J696" s="255"/>
      <c r="K696" s="52"/>
      <c r="L696" s="52"/>
      <c r="M696" s="52"/>
      <c r="N696" s="52"/>
      <c r="O696" s="52"/>
      <c r="P696" s="52"/>
      <c r="Q696" s="52"/>
      <c r="R696" s="52"/>
      <c r="S696" s="52"/>
    </row>
    <row r="697" spans="1:19" x14ac:dyDescent="0.25">
      <c r="A697" s="52"/>
      <c r="B697" s="52"/>
      <c r="C697" s="52"/>
      <c r="D697" s="52"/>
      <c r="E697" s="52"/>
      <c r="F697" s="52"/>
      <c r="G697" s="52"/>
      <c r="H697" s="52"/>
      <c r="I697" s="52"/>
      <c r="J697" s="255"/>
      <c r="K697" s="52"/>
      <c r="L697" s="52"/>
      <c r="M697" s="52"/>
      <c r="N697" s="52"/>
      <c r="O697" s="52"/>
      <c r="P697" s="52"/>
      <c r="Q697" s="52"/>
      <c r="R697" s="52"/>
      <c r="S697" s="52"/>
    </row>
    <row r="698" spans="1:19" x14ac:dyDescent="0.25">
      <c r="A698" s="52"/>
      <c r="B698" s="52"/>
      <c r="C698" s="52"/>
      <c r="D698" s="52"/>
      <c r="E698" s="52"/>
      <c r="F698" s="52"/>
      <c r="G698" s="52"/>
      <c r="H698" s="52"/>
      <c r="I698" s="52"/>
      <c r="J698" s="255"/>
      <c r="K698" s="52"/>
      <c r="L698" s="52"/>
      <c r="M698" s="52"/>
      <c r="N698" s="52"/>
      <c r="O698" s="52"/>
      <c r="P698" s="52"/>
      <c r="Q698" s="52"/>
      <c r="R698" s="52"/>
      <c r="S698" s="52"/>
    </row>
    <row r="699" spans="1:19" x14ac:dyDescent="0.25">
      <c r="A699" s="52"/>
      <c r="B699" s="52"/>
      <c r="C699" s="52"/>
      <c r="D699" s="52"/>
      <c r="E699" s="52"/>
      <c r="F699" s="52"/>
      <c r="G699" s="52"/>
      <c r="H699" s="52"/>
      <c r="I699" s="52"/>
      <c r="J699" s="255"/>
      <c r="K699" s="52"/>
      <c r="L699" s="52"/>
      <c r="M699" s="52"/>
      <c r="N699" s="52"/>
      <c r="O699" s="52"/>
      <c r="P699" s="52"/>
      <c r="Q699" s="52"/>
      <c r="R699" s="52"/>
      <c r="S699" s="52"/>
    </row>
    <row r="700" spans="1:19" x14ac:dyDescent="0.25">
      <c r="A700" s="52"/>
      <c r="B700" s="52"/>
      <c r="C700" s="52"/>
      <c r="D700" s="52"/>
      <c r="E700" s="52"/>
      <c r="F700" s="52"/>
      <c r="G700" s="52"/>
      <c r="H700" s="52"/>
      <c r="I700" s="52"/>
      <c r="J700" s="255"/>
      <c r="K700" s="52"/>
      <c r="L700" s="52"/>
      <c r="M700" s="52"/>
      <c r="N700" s="52"/>
      <c r="O700" s="52"/>
      <c r="P700" s="52"/>
      <c r="Q700" s="52"/>
      <c r="R700" s="52"/>
      <c r="S700" s="52"/>
    </row>
    <row r="701" spans="1:19" x14ac:dyDescent="0.25">
      <c r="A701" s="52"/>
      <c r="B701" s="52"/>
      <c r="C701" s="52"/>
      <c r="D701" s="52"/>
      <c r="E701" s="52"/>
      <c r="F701" s="52"/>
      <c r="G701" s="52"/>
      <c r="H701" s="52"/>
      <c r="I701" s="52"/>
      <c r="J701" s="255"/>
      <c r="K701" s="52"/>
      <c r="L701" s="52"/>
      <c r="M701" s="52"/>
      <c r="N701" s="52"/>
      <c r="O701" s="52"/>
      <c r="P701" s="52"/>
      <c r="Q701" s="52"/>
      <c r="R701" s="52"/>
      <c r="S701" s="52"/>
    </row>
    <row r="702" spans="1:19" x14ac:dyDescent="0.25">
      <c r="A702" s="52"/>
      <c r="B702" s="52"/>
      <c r="C702" s="52"/>
      <c r="D702" s="52"/>
      <c r="E702" s="52"/>
      <c r="F702" s="52"/>
      <c r="G702" s="52"/>
      <c r="H702" s="52"/>
      <c r="I702" s="52"/>
      <c r="J702" s="255"/>
      <c r="K702" s="52"/>
      <c r="L702" s="52"/>
      <c r="M702" s="52"/>
      <c r="N702" s="52"/>
      <c r="O702" s="52"/>
      <c r="P702" s="52"/>
      <c r="Q702" s="52"/>
      <c r="R702" s="52"/>
      <c r="S702" s="52"/>
    </row>
    <row r="703" spans="1:19" x14ac:dyDescent="0.25">
      <c r="A703" s="52"/>
      <c r="B703" s="52"/>
      <c r="C703" s="52"/>
      <c r="D703" s="52"/>
      <c r="E703" s="52"/>
      <c r="F703" s="52"/>
      <c r="G703" s="52"/>
      <c r="H703" s="52"/>
      <c r="I703" s="52"/>
      <c r="J703" s="255"/>
      <c r="K703" s="52"/>
      <c r="L703" s="52"/>
      <c r="M703" s="52"/>
      <c r="N703" s="52"/>
      <c r="O703" s="52"/>
      <c r="P703" s="52"/>
      <c r="Q703" s="52"/>
      <c r="R703" s="52"/>
      <c r="S703" s="52"/>
    </row>
    <row r="704" spans="1:19" x14ac:dyDescent="0.25">
      <c r="A704" s="52"/>
      <c r="B704" s="52"/>
      <c r="C704" s="52"/>
      <c r="D704" s="52"/>
      <c r="E704" s="52"/>
      <c r="F704" s="52"/>
      <c r="G704" s="52"/>
      <c r="H704" s="52"/>
      <c r="I704" s="52"/>
      <c r="J704" s="255"/>
      <c r="K704" s="52"/>
      <c r="L704" s="52"/>
      <c r="M704" s="52"/>
      <c r="N704" s="52"/>
      <c r="O704" s="52"/>
      <c r="P704" s="52"/>
      <c r="Q704" s="52"/>
      <c r="R704" s="52"/>
      <c r="S704" s="52"/>
    </row>
    <row r="705" spans="1:19" x14ac:dyDescent="0.25">
      <c r="A705" s="52"/>
      <c r="B705" s="52"/>
      <c r="C705" s="52"/>
      <c r="D705" s="52"/>
      <c r="E705" s="52"/>
      <c r="F705" s="52"/>
      <c r="G705" s="52"/>
      <c r="H705" s="52"/>
      <c r="I705" s="52"/>
      <c r="J705" s="255"/>
      <c r="K705" s="52"/>
      <c r="L705" s="52"/>
      <c r="M705" s="52"/>
      <c r="N705" s="52"/>
      <c r="O705" s="52"/>
      <c r="P705" s="52"/>
      <c r="Q705" s="52"/>
      <c r="R705" s="52"/>
      <c r="S705" s="52"/>
    </row>
    <row r="706" spans="1:19" x14ac:dyDescent="0.25">
      <c r="A706" s="52"/>
      <c r="B706" s="52"/>
      <c r="C706" s="52"/>
      <c r="D706" s="52"/>
      <c r="E706" s="52"/>
      <c r="F706" s="52"/>
      <c r="G706" s="52"/>
      <c r="H706" s="52"/>
      <c r="I706" s="52"/>
      <c r="J706" s="255"/>
      <c r="K706" s="52"/>
      <c r="L706" s="52"/>
      <c r="M706" s="52"/>
      <c r="N706" s="52"/>
      <c r="O706" s="52"/>
      <c r="P706" s="52"/>
      <c r="Q706" s="52"/>
      <c r="R706" s="52"/>
      <c r="S706" s="52"/>
    </row>
    <row r="707" spans="1:19" x14ac:dyDescent="0.25">
      <c r="A707" s="52"/>
      <c r="B707" s="52"/>
      <c r="C707" s="52"/>
      <c r="D707" s="52"/>
      <c r="E707" s="52"/>
      <c r="F707" s="52"/>
      <c r="G707" s="52"/>
      <c r="H707" s="52"/>
      <c r="I707" s="52"/>
      <c r="J707" s="255"/>
      <c r="K707" s="52"/>
      <c r="L707" s="52"/>
      <c r="M707" s="52"/>
      <c r="N707" s="52"/>
      <c r="O707" s="52"/>
      <c r="P707" s="52"/>
      <c r="Q707" s="52"/>
      <c r="R707" s="52"/>
      <c r="S707" s="52"/>
    </row>
    <row r="708" spans="1:19" x14ac:dyDescent="0.25">
      <c r="A708" s="52"/>
      <c r="B708" s="52"/>
      <c r="C708" s="52"/>
      <c r="D708" s="52"/>
      <c r="E708" s="52"/>
      <c r="F708" s="52"/>
      <c r="G708" s="52"/>
      <c r="H708" s="52"/>
      <c r="I708" s="52"/>
      <c r="J708" s="255"/>
      <c r="K708" s="52"/>
      <c r="L708" s="52"/>
      <c r="M708" s="52"/>
      <c r="N708" s="52"/>
      <c r="O708" s="52"/>
      <c r="P708" s="52"/>
      <c r="Q708" s="52"/>
      <c r="R708" s="52"/>
      <c r="S708" s="52"/>
    </row>
    <row r="709" spans="1:19" x14ac:dyDescent="0.25">
      <c r="A709" s="52"/>
      <c r="B709" s="52"/>
      <c r="C709" s="52"/>
      <c r="D709" s="52"/>
      <c r="E709" s="52"/>
      <c r="F709" s="52"/>
      <c r="G709" s="52"/>
      <c r="H709" s="52"/>
      <c r="I709" s="52"/>
      <c r="J709" s="255"/>
      <c r="K709" s="52"/>
      <c r="L709" s="52"/>
      <c r="M709" s="52"/>
      <c r="N709" s="52"/>
      <c r="O709" s="52"/>
      <c r="P709" s="52"/>
      <c r="Q709" s="52"/>
      <c r="R709" s="52"/>
      <c r="S709" s="52"/>
    </row>
    <row r="710" spans="1:19" x14ac:dyDescent="0.25">
      <c r="A710" s="52"/>
      <c r="B710" s="52"/>
      <c r="C710" s="52"/>
      <c r="D710" s="52"/>
      <c r="E710" s="52"/>
      <c r="F710" s="52"/>
      <c r="G710" s="52"/>
      <c r="H710" s="52"/>
      <c r="I710" s="52"/>
      <c r="J710" s="255"/>
      <c r="K710" s="52"/>
      <c r="L710" s="52"/>
      <c r="M710" s="52"/>
      <c r="N710" s="52"/>
      <c r="O710" s="52"/>
      <c r="P710" s="52"/>
      <c r="Q710" s="52"/>
      <c r="R710" s="52"/>
      <c r="S710" s="52"/>
    </row>
    <row r="711" spans="1:19" x14ac:dyDescent="0.25">
      <c r="A711" s="52"/>
      <c r="B711" s="52"/>
      <c r="C711" s="52"/>
      <c r="D711" s="52"/>
      <c r="E711" s="52"/>
      <c r="F711" s="52"/>
      <c r="G711" s="52"/>
      <c r="H711" s="52"/>
      <c r="I711" s="52"/>
      <c r="J711" s="255"/>
      <c r="K711" s="52"/>
      <c r="L711" s="52"/>
      <c r="M711" s="52"/>
      <c r="N711" s="52"/>
      <c r="O711" s="52"/>
      <c r="P711" s="52"/>
      <c r="Q711" s="52"/>
      <c r="R711" s="52"/>
      <c r="S711" s="52"/>
    </row>
    <row r="712" spans="1:19" x14ac:dyDescent="0.25">
      <c r="A712" s="52"/>
      <c r="B712" s="52"/>
      <c r="C712" s="52"/>
      <c r="D712" s="52"/>
      <c r="E712" s="52"/>
      <c r="F712" s="52"/>
      <c r="G712" s="52"/>
      <c r="H712" s="52"/>
      <c r="I712" s="52"/>
      <c r="J712" s="255"/>
      <c r="K712" s="52"/>
      <c r="L712" s="52"/>
      <c r="M712" s="52"/>
      <c r="N712" s="52"/>
      <c r="O712" s="52"/>
      <c r="P712" s="52"/>
      <c r="Q712" s="52"/>
      <c r="R712" s="52"/>
      <c r="S712" s="52"/>
    </row>
    <row r="713" spans="1:19" x14ac:dyDescent="0.25">
      <c r="A713" s="52"/>
      <c r="B713" s="52"/>
      <c r="C713" s="52"/>
      <c r="D713" s="52"/>
      <c r="E713" s="52"/>
      <c r="F713" s="52"/>
      <c r="G713" s="52"/>
      <c r="H713" s="52"/>
      <c r="I713" s="52"/>
      <c r="J713" s="255"/>
      <c r="K713" s="52"/>
      <c r="L713" s="52"/>
      <c r="M713" s="52"/>
      <c r="N713" s="52"/>
      <c r="O713" s="52"/>
      <c r="P713" s="52"/>
      <c r="Q713" s="52"/>
      <c r="R713" s="52"/>
      <c r="S713" s="52"/>
    </row>
    <row r="714" spans="1:19" x14ac:dyDescent="0.25">
      <c r="A714" s="52"/>
      <c r="B714" s="52"/>
      <c r="C714" s="52"/>
      <c r="D714" s="52"/>
      <c r="E714" s="52"/>
      <c r="F714" s="52"/>
      <c r="G714" s="52"/>
      <c r="H714" s="52"/>
      <c r="I714" s="52"/>
      <c r="J714" s="255"/>
      <c r="K714" s="52"/>
      <c r="L714" s="52"/>
      <c r="M714" s="52"/>
      <c r="N714" s="52"/>
      <c r="O714" s="52"/>
      <c r="P714" s="52"/>
      <c r="Q714" s="52"/>
      <c r="R714" s="52"/>
      <c r="S714" s="52"/>
    </row>
    <row r="715" spans="1:19" x14ac:dyDescent="0.25">
      <c r="A715" s="52"/>
      <c r="B715" s="52"/>
      <c r="C715" s="52"/>
      <c r="D715" s="52"/>
      <c r="E715" s="52"/>
      <c r="F715" s="52"/>
      <c r="G715" s="52"/>
      <c r="H715" s="52"/>
      <c r="I715" s="52"/>
      <c r="J715" s="255"/>
      <c r="K715" s="52"/>
      <c r="L715" s="52"/>
      <c r="M715" s="52"/>
      <c r="N715" s="52"/>
      <c r="O715" s="52"/>
      <c r="P715" s="52"/>
      <c r="Q715" s="52"/>
      <c r="R715" s="52"/>
      <c r="S715" s="52"/>
    </row>
    <row r="716" spans="1:19" x14ac:dyDescent="0.25">
      <c r="A716" s="52"/>
      <c r="B716" s="52"/>
      <c r="C716" s="52"/>
      <c r="D716" s="52"/>
      <c r="E716" s="52"/>
      <c r="F716" s="52"/>
      <c r="G716" s="52"/>
      <c r="H716" s="52"/>
      <c r="I716" s="52"/>
      <c r="J716" s="255"/>
      <c r="K716" s="52"/>
      <c r="L716" s="52"/>
      <c r="M716" s="52"/>
      <c r="N716" s="52"/>
      <c r="O716" s="52"/>
      <c r="P716" s="52"/>
      <c r="Q716" s="52"/>
      <c r="R716" s="52"/>
      <c r="S716" s="52"/>
    </row>
    <row r="717" spans="1:19" x14ac:dyDescent="0.25">
      <c r="A717" s="52"/>
      <c r="B717" s="52"/>
      <c r="C717" s="52"/>
      <c r="D717" s="52"/>
      <c r="E717" s="52"/>
      <c r="F717" s="52"/>
      <c r="G717" s="52"/>
      <c r="H717" s="52"/>
      <c r="I717" s="52"/>
      <c r="J717" s="255"/>
      <c r="K717" s="52"/>
      <c r="L717" s="52"/>
      <c r="M717" s="52"/>
      <c r="N717" s="52"/>
      <c r="O717" s="52"/>
      <c r="P717" s="52"/>
      <c r="Q717" s="52"/>
      <c r="R717" s="52"/>
      <c r="S717" s="52"/>
    </row>
    <row r="718" spans="1:19" x14ac:dyDescent="0.25">
      <c r="A718" s="52"/>
      <c r="B718" s="52"/>
      <c r="C718" s="52"/>
      <c r="D718" s="52"/>
      <c r="E718" s="52"/>
      <c r="F718" s="52"/>
      <c r="G718" s="52"/>
      <c r="H718" s="52"/>
      <c r="I718" s="52"/>
      <c r="J718" s="255"/>
      <c r="K718" s="52"/>
      <c r="L718" s="52"/>
      <c r="M718" s="52"/>
      <c r="N718" s="52"/>
      <c r="O718" s="52"/>
      <c r="P718" s="52"/>
      <c r="Q718" s="52"/>
      <c r="R718" s="52"/>
      <c r="S718" s="52"/>
    </row>
    <row r="719" spans="1:19" x14ac:dyDescent="0.25">
      <c r="A719" s="52"/>
      <c r="B719" s="52"/>
      <c r="C719" s="52"/>
      <c r="D719" s="52"/>
      <c r="E719" s="52"/>
      <c r="F719" s="52"/>
      <c r="G719" s="52"/>
      <c r="H719" s="52"/>
      <c r="I719" s="52"/>
      <c r="J719" s="255"/>
      <c r="K719" s="52"/>
      <c r="L719" s="52"/>
      <c r="M719" s="52"/>
      <c r="N719" s="52"/>
      <c r="O719" s="52"/>
      <c r="P719" s="52"/>
      <c r="Q719" s="52"/>
      <c r="R719" s="52"/>
      <c r="S719" s="52"/>
    </row>
    <row r="720" spans="1:19" x14ac:dyDescent="0.25">
      <c r="A720" s="52"/>
      <c r="B720" s="52"/>
      <c r="C720" s="52"/>
      <c r="D720" s="52"/>
      <c r="E720" s="52"/>
      <c r="F720" s="52"/>
      <c r="G720" s="52"/>
      <c r="H720" s="52"/>
      <c r="I720" s="52"/>
      <c r="J720" s="255"/>
      <c r="K720" s="52"/>
      <c r="L720" s="52"/>
      <c r="M720" s="52"/>
      <c r="N720" s="52"/>
      <c r="O720" s="52"/>
      <c r="P720" s="52"/>
      <c r="Q720" s="52"/>
      <c r="R720" s="52"/>
      <c r="S720" s="52"/>
    </row>
    <row r="721" spans="1:19" x14ac:dyDescent="0.25">
      <c r="A721" s="52"/>
      <c r="B721" s="52"/>
      <c r="C721" s="52"/>
      <c r="D721" s="52"/>
      <c r="E721" s="52"/>
      <c r="F721" s="52"/>
      <c r="G721" s="52"/>
      <c r="H721" s="52"/>
      <c r="I721" s="52"/>
      <c r="J721" s="255"/>
      <c r="K721" s="52"/>
      <c r="L721" s="52"/>
      <c r="M721" s="52"/>
      <c r="N721" s="52"/>
      <c r="O721" s="52"/>
      <c r="P721" s="52"/>
      <c r="Q721" s="52"/>
      <c r="R721" s="52"/>
      <c r="S721" s="52"/>
    </row>
    <row r="722" spans="1:19" x14ac:dyDescent="0.25">
      <c r="A722" s="52"/>
      <c r="B722" s="52"/>
      <c r="C722" s="52"/>
      <c r="D722" s="52"/>
      <c r="E722" s="52"/>
      <c r="F722" s="52"/>
      <c r="G722" s="52"/>
      <c r="H722" s="52"/>
      <c r="I722" s="52"/>
      <c r="J722" s="255"/>
      <c r="K722" s="52"/>
      <c r="L722" s="52"/>
      <c r="M722" s="52"/>
      <c r="N722" s="52"/>
      <c r="O722" s="52"/>
      <c r="P722" s="52"/>
      <c r="Q722" s="52"/>
      <c r="R722" s="52"/>
      <c r="S722" s="52"/>
    </row>
    <row r="723" spans="1:19" x14ac:dyDescent="0.25">
      <c r="A723" s="52"/>
      <c r="B723" s="52"/>
      <c r="C723" s="52"/>
      <c r="D723" s="52"/>
      <c r="E723" s="52"/>
      <c r="F723" s="52"/>
      <c r="G723" s="52"/>
      <c r="H723" s="52"/>
      <c r="I723" s="52"/>
      <c r="J723" s="255"/>
      <c r="K723" s="52"/>
      <c r="L723" s="52"/>
      <c r="M723" s="52"/>
      <c r="N723" s="52"/>
      <c r="O723" s="52"/>
      <c r="P723" s="52"/>
      <c r="Q723" s="52"/>
      <c r="R723" s="52"/>
      <c r="S723" s="52"/>
    </row>
    <row r="724" spans="1:19" x14ac:dyDescent="0.25">
      <c r="A724" s="52"/>
      <c r="B724" s="52"/>
      <c r="C724" s="52"/>
      <c r="D724" s="52"/>
      <c r="E724" s="52"/>
      <c r="F724" s="52"/>
      <c r="G724" s="52"/>
      <c r="H724" s="52"/>
      <c r="I724" s="52"/>
      <c r="J724" s="255"/>
      <c r="K724" s="52"/>
      <c r="L724" s="52"/>
      <c r="M724" s="52"/>
      <c r="N724" s="52"/>
      <c r="O724" s="52"/>
      <c r="P724" s="52"/>
      <c r="Q724" s="52"/>
      <c r="R724" s="52"/>
      <c r="S724" s="52"/>
    </row>
    <row r="725" spans="1:19" x14ac:dyDescent="0.25">
      <c r="A725" s="52"/>
      <c r="B725" s="52"/>
      <c r="C725" s="52"/>
      <c r="D725" s="52"/>
      <c r="E725" s="52"/>
      <c r="F725" s="52"/>
      <c r="G725" s="52"/>
      <c r="H725" s="52"/>
      <c r="I725" s="52"/>
      <c r="J725" s="255"/>
      <c r="K725" s="52"/>
      <c r="L725" s="52"/>
      <c r="M725" s="52"/>
      <c r="N725" s="52"/>
      <c r="O725" s="52"/>
      <c r="P725" s="52"/>
      <c r="Q725" s="52"/>
      <c r="R725" s="52"/>
      <c r="S725" s="52"/>
    </row>
    <row r="726" spans="1:19" x14ac:dyDescent="0.25">
      <c r="A726" s="52"/>
      <c r="B726" s="52"/>
      <c r="C726" s="52"/>
      <c r="D726" s="52"/>
      <c r="E726" s="52"/>
      <c r="F726" s="52"/>
      <c r="G726" s="52"/>
      <c r="H726" s="52"/>
      <c r="I726" s="52"/>
      <c r="J726" s="255"/>
      <c r="K726" s="52"/>
      <c r="L726" s="52"/>
      <c r="M726" s="52"/>
      <c r="N726" s="52"/>
      <c r="O726" s="52"/>
      <c r="P726" s="52"/>
      <c r="Q726" s="52"/>
      <c r="R726" s="52"/>
      <c r="S726" s="52"/>
    </row>
    <row r="727" spans="1:19" x14ac:dyDescent="0.25">
      <c r="A727" s="52"/>
      <c r="B727" s="52"/>
      <c r="C727" s="52"/>
      <c r="D727" s="52"/>
      <c r="E727" s="52"/>
      <c r="F727" s="52"/>
      <c r="G727" s="52"/>
      <c r="H727" s="52"/>
      <c r="I727" s="52"/>
      <c r="J727" s="255"/>
      <c r="K727" s="52"/>
      <c r="L727" s="52"/>
      <c r="M727" s="52"/>
      <c r="N727" s="52"/>
      <c r="O727" s="52"/>
      <c r="P727" s="52"/>
      <c r="Q727" s="52"/>
      <c r="R727" s="52"/>
      <c r="S727" s="52"/>
    </row>
    <row r="728" spans="1:19" x14ac:dyDescent="0.25">
      <c r="A728" s="52"/>
      <c r="B728" s="52"/>
      <c r="C728" s="52"/>
      <c r="D728" s="52"/>
      <c r="E728" s="52"/>
      <c r="F728" s="52"/>
      <c r="G728" s="52"/>
      <c r="H728" s="52"/>
      <c r="I728" s="52"/>
      <c r="J728" s="255"/>
      <c r="K728" s="52"/>
      <c r="L728" s="52"/>
      <c r="M728" s="52"/>
      <c r="N728" s="52"/>
      <c r="O728" s="52"/>
      <c r="P728" s="52"/>
      <c r="Q728" s="52"/>
      <c r="R728" s="52"/>
      <c r="S728" s="52"/>
    </row>
    <row r="729" spans="1:19" x14ac:dyDescent="0.25">
      <c r="A729" s="52"/>
      <c r="B729" s="52"/>
      <c r="C729" s="52"/>
      <c r="D729" s="52"/>
      <c r="E729" s="52"/>
      <c r="F729" s="52"/>
      <c r="G729" s="52"/>
      <c r="H729" s="52"/>
      <c r="I729" s="52"/>
      <c r="J729" s="255"/>
      <c r="K729" s="52"/>
      <c r="L729" s="52"/>
      <c r="M729" s="52"/>
      <c r="N729" s="52"/>
      <c r="O729" s="52"/>
      <c r="P729" s="52"/>
      <c r="Q729" s="52"/>
      <c r="R729" s="52"/>
      <c r="S729" s="52"/>
    </row>
    <row r="730" spans="1:19" x14ac:dyDescent="0.25">
      <c r="A730" s="52"/>
      <c r="B730" s="52"/>
      <c r="C730" s="52"/>
      <c r="D730" s="52"/>
      <c r="E730" s="52"/>
      <c r="F730" s="52"/>
      <c r="G730" s="52"/>
      <c r="H730" s="52"/>
      <c r="I730" s="52"/>
      <c r="J730" s="255"/>
      <c r="K730" s="52"/>
      <c r="L730" s="52"/>
      <c r="M730" s="52"/>
      <c r="N730" s="52"/>
      <c r="O730" s="52"/>
      <c r="P730" s="52"/>
      <c r="Q730" s="52"/>
      <c r="R730" s="52"/>
      <c r="S730" s="52"/>
    </row>
    <row r="731" spans="1:19" x14ac:dyDescent="0.25">
      <c r="A731" s="52"/>
      <c r="B731" s="52"/>
      <c r="C731" s="52"/>
      <c r="D731" s="52"/>
      <c r="E731" s="52"/>
      <c r="F731" s="52"/>
      <c r="G731" s="52"/>
      <c r="H731" s="52"/>
      <c r="I731" s="52"/>
      <c r="J731" s="255"/>
      <c r="K731" s="52"/>
      <c r="L731" s="52"/>
      <c r="M731" s="52"/>
      <c r="N731" s="52"/>
      <c r="O731" s="52"/>
      <c r="P731" s="52"/>
      <c r="Q731" s="52"/>
      <c r="R731" s="52"/>
      <c r="S731" s="52"/>
    </row>
    <row r="732" spans="1:19" x14ac:dyDescent="0.25">
      <c r="A732" s="52"/>
      <c r="B732" s="52"/>
      <c r="C732" s="52"/>
      <c r="D732" s="52"/>
      <c r="E732" s="52"/>
      <c r="F732" s="52"/>
      <c r="G732" s="52"/>
      <c r="H732" s="52"/>
      <c r="I732" s="52"/>
      <c r="J732" s="255"/>
      <c r="K732" s="52"/>
      <c r="L732" s="52"/>
      <c r="M732" s="52"/>
      <c r="N732" s="52"/>
      <c r="O732" s="52"/>
      <c r="P732" s="52"/>
      <c r="Q732" s="52"/>
      <c r="R732" s="52"/>
      <c r="S732" s="52"/>
    </row>
    <row r="733" spans="1:19" x14ac:dyDescent="0.25">
      <c r="A733" s="52"/>
      <c r="B733" s="52"/>
      <c r="C733" s="52"/>
      <c r="D733" s="52"/>
      <c r="E733" s="52"/>
      <c r="F733" s="52"/>
      <c r="G733" s="52"/>
      <c r="H733" s="52"/>
      <c r="I733" s="52"/>
      <c r="J733" s="255"/>
      <c r="K733" s="52"/>
      <c r="L733" s="52"/>
      <c r="M733" s="52"/>
      <c r="N733" s="52"/>
      <c r="O733" s="52"/>
      <c r="P733" s="52"/>
      <c r="Q733" s="52"/>
      <c r="R733" s="52"/>
      <c r="S733" s="52"/>
    </row>
    <row r="734" spans="1:19" x14ac:dyDescent="0.25">
      <c r="A734" s="52"/>
      <c r="B734" s="52"/>
      <c r="C734" s="52"/>
      <c r="D734" s="52"/>
      <c r="E734" s="52"/>
      <c r="F734" s="52"/>
      <c r="G734" s="52"/>
      <c r="H734" s="52"/>
      <c r="I734" s="52"/>
      <c r="J734" s="255"/>
      <c r="K734" s="52"/>
      <c r="L734" s="52"/>
      <c r="M734" s="52"/>
      <c r="N734" s="52"/>
      <c r="O734" s="52"/>
      <c r="P734" s="52"/>
      <c r="Q734" s="52"/>
      <c r="R734" s="52"/>
      <c r="S734" s="52"/>
    </row>
    <row r="735" spans="1:19" x14ac:dyDescent="0.25">
      <c r="A735" s="52"/>
      <c r="B735" s="52"/>
      <c r="C735" s="52"/>
      <c r="D735" s="52"/>
      <c r="E735" s="52"/>
      <c r="F735" s="52"/>
      <c r="G735" s="52"/>
      <c r="H735" s="52"/>
      <c r="I735" s="52"/>
      <c r="J735" s="255"/>
      <c r="K735" s="52"/>
      <c r="L735" s="52"/>
      <c r="M735" s="52"/>
      <c r="N735" s="52"/>
      <c r="O735" s="52"/>
      <c r="P735" s="52"/>
      <c r="Q735" s="52"/>
      <c r="R735" s="52"/>
      <c r="S735" s="52"/>
    </row>
    <row r="736" spans="1:19" x14ac:dyDescent="0.25">
      <c r="A736" s="52"/>
      <c r="B736" s="52"/>
      <c r="C736" s="52"/>
      <c r="D736" s="52"/>
      <c r="E736" s="52"/>
      <c r="F736" s="52"/>
      <c r="G736" s="52"/>
      <c r="H736" s="52"/>
      <c r="I736" s="52"/>
      <c r="J736" s="255"/>
      <c r="K736" s="52"/>
      <c r="L736" s="52"/>
      <c r="M736" s="52"/>
      <c r="N736" s="52"/>
      <c r="O736" s="52"/>
      <c r="P736" s="52"/>
      <c r="Q736" s="52"/>
      <c r="R736" s="52"/>
      <c r="S736" s="52"/>
    </row>
    <row r="737" spans="1:19" x14ac:dyDescent="0.25">
      <c r="A737" s="52"/>
      <c r="B737" s="52"/>
      <c r="C737" s="52"/>
      <c r="D737" s="52"/>
      <c r="E737" s="52"/>
      <c r="F737" s="52"/>
      <c r="G737" s="52"/>
      <c r="H737" s="52"/>
      <c r="I737" s="52"/>
      <c r="J737" s="255"/>
      <c r="K737" s="52"/>
      <c r="L737" s="52"/>
      <c r="M737" s="52"/>
      <c r="N737" s="52"/>
      <c r="O737" s="52"/>
      <c r="P737" s="52"/>
      <c r="Q737" s="52"/>
      <c r="R737" s="52"/>
      <c r="S737" s="52"/>
    </row>
    <row r="738" spans="1:19" x14ac:dyDescent="0.25">
      <c r="A738" s="52"/>
      <c r="B738" s="52"/>
      <c r="C738" s="52"/>
      <c r="D738" s="52"/>
      <c r="E738" s="52"/>
      <c r="F738" s="52"/>
      <c r="G738" s="52"/>
      <c r="H738" s="52"/>
      <c r="I738" s="52"/>
      <c r="J738" s="255"/>
      <c r="K738" s="52"/>
      <c r="L738" s="52"/>
      <c r="M738" s="52"/>
      <c r="N738" s="52"/>
      <c r="O738" s="52"/>
      <c r="P738" s="52"/>
      <c r="Q738" s="52"/>
      <c r="R738" s="52"/>
      <c r="S738" s="52"/>
    </row>
    <row r="739" spans="1:19" x14ac:dyDescent="0.25">
      <c r="A739" s="52"/>
      <c r="B739" s="52"/>
      <c r="C739" s="52"/>
      <c r="D739" s="52"/>
      <c r="E739" s="52"/>
      <c r="F739" s="52"/>
      <c r="G739" s="52"/>
      <c r="H739" s="52"/>
      <c r="I739" s="52"/>
      <c r="J739" s="255"/>
      <c r="K739" s="52"/>
      <c r="L739" s="52"/>
      <c r="M739" s="52"/>
      <c r="N739" s="52"/>
      <c r="O739" s="52"/>
      <c r="P739" s="52"/>
      <c r="Q739" s="52"/>
      <c r="R739" s="52"/>
      <c r="S739" s="52"/>
    </row>
    <row r="740" spans="1:19" x14ac:dyDescent="0.25">
      <c r="A740" s="52"/>
      <c r="B740" s="52"/>
      <c r="C740" s="52"/>
      <c r="D740" s="52"/>
      <c r="E740" s="52"/>
      <c r="F740" s="52"/>
      <c r="G740" s="52"/>
      <c r="H740" s="52"/>
      <c r="I740" s="52"/>
      <c r="J740" s="255"/>
      <c r="K740" s="52"/>
      <c r="L740" s="52"/>
      <c r="M740" s="52"/>
      <c r="N740" s="52"/>
      <c r="O740" s="52"/>
      <c r="P740" s="52"/>
      <c r="Q740" s="52"/>
      <c r="R740" s="52"/>
      <c r="S740" s="52"/>
    </row>
    <row r="741" spans="1:19" x14ac:dyDescent="0.25">
      <c r="A741" s="52"/>
      <c r="B741" s="52"/>
      <c r="C741" s="52"/>
      <c r="D741" s="52"/>
      <c r="E741" s="52"/>
      <c r="F741" s="52"/>
      <c r="G741" s="52"/>
      <c r="H741" s="52"/>
      <c r="I741" s="52"/>
      <c r="J741" s="255"/>
      <c r="K741" s="52"/>
      <c r="L741" s="52"/>
      <c r="M741" s="52"/>
      <c r="N741" s="52"/>
      <c r="O741" s="52"/>
      <c r="P741" s="52"/>
      <c r="Q741" s="52"/>
      <c r="R741" s="52"/>
      <c r="S741" s="52"/>
    </row>
    <row r="742" spans="1:19" x14ac:dyDescent="0.25">
      <c r="A742" s="52"/>
      <c r="B742" s="52"/>
      <c r="C742" s="52"/>
      <c r="D742" s="52"/>
      <c r="E742" s="52"/>
      <c r="F742" s="52"/>
      <c r="G742" s="52"/>
      <c r="H742" s="52"/>
      <c r="I742" s="52"/>
      <c r="J742" s="255"/>
      <c r="K742" s="52"/>
      <c r="L742" s="52"/>
      <c r="M742" s="52"/>
      <c r="N742" s="52"/>
      <c r="O742" s="52"/>
      <c r="P742" s="52"/>
      <c r="Q742" s="52"/>
      <c r="R742" s="52"/>
      <c r="S742" s="52"/>
    </row>
    <row r="743" spans="1:19" x14ac:dyDescent="0.25">
      <c r="A743" s="52"/>
      <c r="B743" s="52"/>
      <c r="C743" s="52"/>
      <c r="D743" s="52"/>
      <c r="E743" s="52"/>
      <c r="F743" s="52"/>
      <c r="G743" s="52"/>
      <c r="H743" s="52"/>
      <c r="I743" s="52"/>
      <c r="J743" s="255"/>
      <c r="K743" s="52"/>
      <c r="L743" s="52"/>
      <c r="M743" s="52"/>
      <c r="N743" s="52"/>
      <c r="O743" s="52"/>
      <c r="P743" s="52"/>
      <c r="Q743" s="52"/>
      <c r="R743" s="52"/>
      <c r="S743" s="52"/>
    </row>
    <row r="744" spans="1:19" x14ac:dyDescent="0.25">
      <c r="A744" s="52"/>
      <c r="B744" s="52"/>
      <c r="C744" s="52"/>
      <c r="D744" s="52"/>
      <c r="E744" s="52"/>
      <c r="F744" s="52"/>
      <c r="G744" s="52"/>
      <c r="H744" s="52"/>
      <c r="I744" s="52"/>
      <c r="J744" s="255"/>
      <c r="K744" s="52"/>
      <c r="L744" s="52"/>
      <c r="M744" s="52"/>
      <c r="N744" s="52"/>
      <c r="O744" s="52"/>
      <c r="P744" s="52"/>
      <c r="Q744" s="52"/>
      <c r="R744" s="52"/>
      <c r="S744" s="52"/>
    </row>
    <row r="745" spans="1:19" x14ac:dyDescent="0.25">
      <c r="A745" s="52"/>
      <c r="B745" s="52"/>
      <c r="C745" s="52"/>
      <c r="D745" s="52"/>
      <c r="E745" s="52"/>
      <c r="F745" s="52"/>
      <c r="G745" s="52"/>
      <c r="H745" s="52"/>
      <c r="I745" s="52"/>
      <c r="J745" s="255"/>
      <c r="K745" s="52"/>
      <c r="L745" s="52"/>
      <c r="M745" s="52"/>
      <c r="N745" s="52"/>
      <c r="O745" s="52"/>
      <c r="P745" s="52"/>
      <c r="Q745" s="52"/>
      <c r="R745" s="52"/>
      <c r="S745" s="52"/>
    </row>
    <row r="746" spans="1:19" x14ac:dyDescent="0.25">
      <c r="A746" s="52"/>
      <c r="B746" s="52"/>
      <c r="C746" s="52"/>
      <c r="D746" s="52"/>
      <c r="E746" s="52"/>
      <c r="F746" s="52"/>
      <c r="G746" s="52"/>
      <c r="H746" s="52"/>
      <c r="I746" s="52"/>
      <c r="J746" s="255"/>
      <c r="K746" s="52"/>
      <c r="L746" s="52"/>
      <c r="M746" s="52"/>
      <c r="N746" s="52"/>
      <c r="O746" s="52"/>
      <c r="P746" s="52"/>
      <c r="Q746" s="52"/>
      <c r="R746" s="52"/>
      <c r="S746" s="52"/>
    </row>
    <row r="747" spans="1:19" x14ac:dyDescent="0.25">
      <c r="A747" s="52"/>
      <c r="B747" s="52"/>
      <c r="C747" s="52"/>
      <c r="D747" s="52"/>
      <c r="E747" s="52"/>
      <c r="F747" s="52"/>
      <c r="G747" s="52"/>
      <c r="H747" s="52"/>
      <c r="I747" s="52"/>
      <c r="J747" s="255"/>
      <c r="K747" s="52"/>
      <c r="L747" s="52"/>
      <c r="M747" s="52"/>
      <c r="N747" s="52"/>
      <c r="O747" s="52"/>
      <c r="P747" s="52"/>
      <c r="Q747" s="52"/>
      <c r="R747" s="52"/>
      <c r="S747" s="52"/>
    </row>
    <row r="748" spans="1:19" x14ac:dyDescent="0.25">
      <c r="A748" s="52"/>
      <c r="B748" s="52"/>
      <c r="C748" s="52"/>
      <c r="D748" s="52"/>
      <c r="E748" s="52"/>
      <c r="F748" s="52"/>
      <c r="G748" s="52"/>
      <c r="H748" s="52"/>
      <c r="I748" s="52"/>
      <c r="J748" s="255"/>
      <c r="K748" s="52"/>
      <c r="L748" s="52"/>
      <c r="M748" s="52"/>
      <c r="N748" s="52"/>
      <c r="O748" s="52"/>
      <c r="P748" s="52"/>
      <c r="Q748" s="52"/>
      <c r="R748" s="52"/>
      <c r="S748" s="52"/>
    </row>
    <row r="749" spans="1:19" x14ac:dyDescent="0.25">
      <c r="A749" s="52"/>
      <c r="B749" s="52"/>
      <c r="C749" s="52"/>
      <c r="D749" s="52"/>
      <c r="E749" s="52"/>
      <c r="F749" s="52"/>
      <c r="G749" s="52"/>
      <c r="H749" s="52"/>
      <c r="I749" s="52"/>
      <c r="J749" s="255"/>
      <c r="K749" s="52"/>
      <c r="L749" s="52"/>
      <c r="M749" s="52"/>
      <c r="N749" s="52"/>
      <c r="O749" s="52"/>
      <c r="P749" s="52"/>
      <c r="Q749" s="52"/>
      <c r="R749" s="52"/>
      <c r="S749" s="52"/>
    </row>
    <row r="750" spans="1:19" x14ac:dyDescent="0.25">
      <c r="A750" s="52"/>
      <c r="B750" s="52"/>
      <c r="C750" s="52"/>
      <c r="D750" s="52"/>
      <c r="E750" s="52"/>
      <c r="F750" s="52"/>
      <c r="G750" s="52"/>
      <c r="H750" s="52"/>
      <c r="I750" s="52"/>
      <c r="J750" s="255"/>
      <c r="K750" s="52"/>
      <c r="L750" s="52"/>
      <c r="M750" s="52"/>
      <c r="N750" s="52"/>
      <c r="O750" s="52"/>
      <c r="P750" s="52"/>
      <c r="Q750" s="52"/>
      <c r="R750" s="52"/>
      <c r="S750" s="52"/>
    </row>
    <row r="751" spans="1:19" x14ac:dyDescent="0.25">
      <c r="A751" s="52"/>
      <c r="B751" s="52"/>
      <c r="C751" s="52"/>
      <c r="D751" s="52"/>
      <c r="E751" s="52"/>
      <c r="F751" s="52"/>
      <c r="G751" s="52"/>
      <c r="H751" s="52"/>
      <c r="I751" s="52"/>
      <c r="J751" s="255"/>
      <c r="K751" s="52"/>
      <c r="L751" s="52"/>
      <c r="M751" s="52"/>
      <c r="N751" s="52"/>
      <c r="O751" s="52"/>
      <c r="P751" s="52"/>
      <c r="Q751" s="52"/>
      <c r="R751" s="52"/>
      <c r="S751" s="52"/>
    </row>
    <row r="752" spans="1:19" x14ac:dyDescent="0.25">
      <c r="A752" s="52"/>
      <c r="B752" s="52"/>
      <c r="C752" s="52"/>
      <c r="D752" s="52"/>
      <c r="E752" s="52"/>
      <c r="F752" s="52"/>
      <c r="G752" s="52"/>
      <c r="H752" s="52"/>
      <c r="I752" s="52"/>
      <c r="J752" s="255"/>
      <c r="K752" s="52"/>
      <c r="L752" s="52"/>
      <c r="M752" s="52"/>
      <c r="N752" s="52"/>
      <c r="O752" s="52"/>
      <c r="P752" s="52"/>
      <c r="Q752" s="52"/>
      <c r="R752" s="52"/>
      <c r="S752" s="52"/>
    </row>
    <row r="753" spans="1:19" x14ac:dyDescent="0.25">
      <c r="A753" s="52"/>
      <c r="B753" s="52"/>
      <c r="C753" s="52"/>
      <c r="D753" s="52"/>
      <c r="E753" s="52"/>
      <c r="F753" s="52"/>
      <c r="G753" s="52"/>
      <c r="H753" s="52"/>
      <c r="I753" s="52"/>
      <c r="J753" s="255"/>
      <c r="K753" s="52"/>
      <c r="L753" s="52"/>
      <c r="M753" s="52"/>
      <c r="N753" s="52"/>
      <c r="O753" s="52"/>
      <c r="P753" s="52"/>
      <c r="Q753" s="52"/>
      <c r="R753" s="52"/>
      <c r="S753" s="52"/>
    </row>
    <row r="754" spans="1:19" x14ac:dyDescent="0.25">
      <c r="A754" s="52"/>
      <c r="B754" s="52"/>
      <c r="C754" s="52"/>
      <c r="D754" s="52"/>
      <c r="E754" s="52"/>
      <c r="F754" s="52"/>
      <c r="G754" s="52"/>
      <c r="H754" s="52"/>
      <c r="I754" s="52"/>
      <c r="J754" s="255"/>
      <c r="K754" s="52"/>
      <c r="L754" s="52"/>
      <c r="M754" s="52"/>
      <c r="N754" s="52"/>
      <c r="O754" s="52"/>
      <c r="P754" s="52"/>
      <c r="Q754" s="52"/>
      <c r="R754" s="52"/>
      <c r="S754" s="52"/>
    </row>
    <row r="755" spans="1:19" x14ac:dyDescent="0.25">
      <c r="A755" s="52"/>
      <c r="B755" s="52"/>
      <c r="C755" s="52"/>
      <c r="D755" s="52"/>
      <c r="E755" s="52"/>
      <c r="F755" s="52"/>
      <c r="G755" s="52"/>
      <c r="H755" s="52"/>
      <c r="I755" s="52"/>
      <c r="J755" s="255"/>
      <c r="K755" s="52"/>
      <c r="L755" s="52"/>
      <c r="M755" s="52"/>
      <c r="N755" s="52"/>
      <c r="O755" s="52"/>
      <c r="P755" s="52"/>
      <c r="Q755" s="52"/>
      <c r="R755" s="52"/>
      <c r="S755" s="52"/>
    </row>
    <row r="756" spans="1:19" x14ac:dyDescent="0.25">
      <c r="A756" s="52"/>
      <c r="B756" s="52"/>
      <c r="C756" s="52"/>
      <c r="D756" s="52"/>
      <c r="E756" s="52"/>
      <c r="F756" s="52"/>
      <c r="G756" s="52"/>
      <c r="H756" s="52"/>
      <c r="I756" s="52"/>
      <c r="J756" s="255"/>
      <c r="K756" s="52"/>
      <c r="L756" s="52"/>
      <c r="M756" s="52"/>
      <c r="N756" s="52"/>
      <c r="O756" s="52"/>
      <c r="P756" s="52"/>
      <c r="Q756" s="52"/>
      <c r="R756" s="52"/>
      <c r="S756" s="52"/>
    </row>
    <row r="757" spans="1:19" x14ac:dyDescent="0.25">
      <c r="A757" s="52"/>
      <c r="B757" s="52"/>
      <c r="C757" s="52"/>
      <c r="D757" s="52"/>
      <c r="E757" s="52"/>
      <c r="F757" s="52"/>
      <c r="G757" s="52"/>
      <c r="H757" s="52"/>
      <c r="I757" s="52"/>
      <c r="J757" s="255"/>
      <c r="K757" s="52"/>
      <c r="L757" s="52"/>
      <c r="M757" s="52"/>
      <c r="N757" s="52"/>
      <c r="O757" s="52"/>
      <c r="P757" s="52"/>
      <c r="Q757" s="52"/>
      <c r="R757" s="52"/>
      <c r="S757" s="52"/>
    </row>
    <row r="758" spans="1:19" x14ac:dyDescent="0.25">
      <c r="A758" s="52"/>
      <c r="B758" s="52"/>
      <c r="C758" s="52"/>
      <c r="D758" s="52"/>
      <c r="E758" s="52"/>
      <c r="F758" s="52"/>
      <c r="G758" s="52"/>
      <c r="H758" s="52"/>
      <c r="I758" s="52"/>
      <c r="J758" s="255"/>
      <c r="K758" s="52"/>
      <c r="L758" s="52"/>
      <c r="M758" s="52"/>
      <c r="N758" s="52"/>
      <c r="O758" s="52"/>
      <c r="P758" s="52"/>
      <c r="Q758" s="52"/>
      <c r="R758" s="52"/>
      <c r="S758" s="52"/>
    </row>
    <row r="759" spans="1:19" x14ac:dyDescent="0.25">
      <c r="A759" s="52"/>
      <c r="B759" s="52"/>
      <c r="C759" s="52"/>
      <c r="D759" s="52"/>
      <c r="E759" s="52"/>
      <c r="F759" s="52"/>
      <c r="G759" s="52"/>
      <c r="H759" s="52"/>
      <c r="I759" s="52"/>
      <c r="J759" s="255"/>
      <c r="K759" s="52"/>
      <c r="L759" s="52"/>
      <c r="M759" s="52"/>
      <c r="N759" s="52"/>
      <c r="O759" s="52"/>
      <c r="P759" s="52"/>
      <c r="Q759" s="52"/>
      <c r="R759" s="52"/>
      <c r="S759" s="52"/>
    </row>
    <row r="760" spans="1:19" x14ac:dyDescent="0.25">
      <c r="A760" s="52"/>
      <c r="B760" s="52"/>
      <c r="C760" s="52"/>
      <c r="D760" s="52"/>
      <c r="E760" s="52"/>
      <c r="F760" s="52"/>
      <c r="G760" s="52"/>
      <c r="H760" s="52"/>
      <c r="I760" s="52"/>
      <c r="J760" s="255"/>
      <c r="K760" s="52"/>
      <c r="L760" s="52"/>
      <c r="M760" s="52"/>
      <c r="N760" s="52"/>
      <c r="O760" s="52"/>
      <c r="P760" s="52"/>
      <c r="Q760" s="52"/>
      <c r="R760" s="52"/>
      <c r="S760" s="52"/>
    </row>
    <row r="761" spans="1:19" x14ac:dyDescent="0.25">
      <c r="A761" s="52"/>
      <c r="B761" s="52"/>
      <c r="C761" s="52"/>
      <c r="D761" s="52"/>
      <c r="E761" s="52"/>
      <c r="F761" s="52"/>
      <c r="G761" s="52"/>
      <c r="H761" s="52"/>
      <c r="I761" s="52"/>
      <c r="J761" s="255"/>
      <c r="K761" s="52"/>
      <c r="L761" s="52"/>
      <c r="M761" s="52"/>
      <c r="N761" s="52"/>
      <c r="O761" s="52"/>
      <c r="P761" s="52"/>
      <c r="Q761" s="52"/>
      <c r="R761" s="52"/>
      <c r="S761" s="52"/>
    </row>
    <row r="762" spans="1:19" x14ac:dyDescent="0.25">
      <c r="A762" s="52"/>
      <c r="B762" s="52"/>
      <c r="C762" s="52"/>
      <c r="D762" s="52"/>
      <c r="E762" s="52"/>
      <c r="F762" s="52"/>
      <c r="G762" s="52"/>
      <c r="H762" s="52"/>
      <c r="I762" s="52"/>
      <c r="J762" s="255"/>
      <c r="K762" s="52"/>
      <c r="L762" s="52"/>
      <c r="M762" s="52"/>
      <c r="N762" s="52"/>
      <c r="O762" s="52"/>
      <c r="P762" s="52"/>
      <c r="Q762" s="52"/>
      <c r="R762" s="52"/>
      <c r="S762" s="52"/>
    </row>
    <row r="763" spans="1:19" x14ac:dyDescent="0.25">
      <c r="A763" s="52"/>
      <c r="B763" s="52"/>
      <c r="C763" s="52"/>
      <c r="D763" s="52"/>
      <c r="E763" s="52"/>
      <c r="F763" s="52"/>
      <c r="G763" s="52"/>
      <c r="H763" s="52"/>
      <c r="I763" s="52"/>
      <c r="J763" s="255"/>
      <c r="K763" s="52"/>
      <c r="L763" s="52"/>
      <c r="M763" s="52"/>
      <c r="N763" s="52"/>
      <c r="O763" s="52"/>
      <c r="P763" s="52"/>
      <c r="Q763" s="52"/>
      <c r="R763" s="52"/>
      <c r="S763" s="52"/>
    </row>
    <row r="764" spans="1:19" x14ac:dyDescent="0.25">
      <c r="A764" s="52"/>
      <c r="B764" s="52"/>
      <c r="C764" s="52"/>
      <c r="D764" s="52"/>
      <c r="E764" s="52"/>
      <c r="F764" s="52"/>
      <c r="G764" s="52"/>
      <c r="H764" s="52"/>
      <c r="I764" s="52"/>
      <c r="J764" s="255"/>
      <c r="K764" s="52"/>
      <c r="L764" s="52"/>
      <c r="M764" s="52"/>
      <c r="N764" s="52"/>
      <c r="O764" s="52"/>
      <c r="P764" s="52"/>
      <c r="Q764" s="52"/>
      <c r="R764" s="52"/>
      <c r="S764" s="52"/>
    </row>
    <row r="765" spans="1:19" x14ac:dyDescent="0.25">
      <c r="A765" s="52"/>
      <c r="B765" s="52"/>
      <c r="C765" s="52"/>
      <c r="D765" s="52"/>
      <c r="E765" s="52"/>
      <c r="F765" s="52"/>
      <c r="G765" s="52"/>
      <c r="H765" s="52"/>
      <c r="I765" s="52"/>
      <c r="J765" s="255"/>
      <c r="K765" s="52"/>
      <c r="L765" s="52"/>
      <c r="M765" s="52"/>
      <c r="N765" s="52"/>
      <c r="O765" s="52"/>
      <c r="P765" s="52"/>
      <c r="Q765" s="52"/>
      <c r="R765" s="52"/>
      <c r="S765" s="52"/>
    </row>
    <row r="766" spans="1:19" x14ac:dyDescent="0.25">
      <c r="A766" s="52"/>
      <c r="B766" s="52"/>
      <c r="C766" s="52"/>
      <c r="D766" s="52"/>
      <c r="E766" s="52"/>
      <c r="F766" s="52"/>
      <c r="G766" s="52"/>
      <c r="H766" s="52"/>
      <c r="I766" s="52"/>
      <c r="J766" s="255"/>
      <c r="K766" s="52"/>
      <c r="L766" s="52"/>
      <c r="M766" s="52"/>
      <c r="N766" s="52"/>
      <c r="O766" s="52"/>
      <c r="P766" s="52"/>
      <c r="Q766" s="52"/>
      <c r="R766" s="52"/>
      <c r="S766" s="52"/>
    </row>
    <row r="767" spans="1:19" x14ac:dyDescent="0.25">
      <c r="A767" s="52"/>
      <c r="B767" s="52"/>
      <c r="C767" s="52"/>
      <c r="D767" s="52"/>
      <c r="E767" s="52"/>
      <c r="F767" s="52"/>
      <c r="G767" s="52"/>
      <c r="H767" s="52"/>
      <c r="I767" s="52"/>
      <c r="J767" s="255"/>
      <c r="K767" s="52"/>
      <c r="L767" s="52"/>
      <c r="M767" s="52"/>
      <c r="N767" s="52"/>
      <c r="O767" s="52"/>
      <c r="P767" s="52"/>
      <c r="Q767" s="52"/>
      <c r="R767" s="52"/>
      <c r="S767" s="52"/>
    </row>
    <row r="768" spans="1:19" x14ac:dyDescent="0.25">
      <c r="A768" s="52"/>
      <c r="B768" s="52"/>
      <c r="C768" s="52"/>
      <c r="D768" s="52"/>
      <c r="E768" s="52"/>
      <c r="F768" s="52"/>
      <c r="G768" s="52"/>
      <c r="H768" s="52"/>
      <c r="I768" s="52"/>
      <c r="J768" s="255"/>
      <c r="K768" s="52"/>
      <c r="L768" s="52"/>
      <c r="M768" s="52"/>
      <c r="N768" s="52"/>
      <c r="O768" s="52"/>
      <c r="P768" s="52"/>
      <c r="Q768" s="52"/>
      <c r="R768" s="52"/>
      <c r="S768" s="52"/>
    </row>
    <row r="769" spans="1:19" x14ac:dyDescent="0.25">
      <c r="A769" s="52"/>
      <c r="B769" s="52"/>
      <c r="C769" s="52"/>
      <c r="D769" s="52"/>
      <c r="E769" s="52"/>
      <c r="F769" s="52"/>
      <c r="G769" s="52"/>
      <c r="H769" s="52"/>
      <c r="I769" s="52"/>
      <c r="J769" s="255"/>
      <c r="K769" s="52"/>
      <c r="L769" s="52"/>
      <c r="M769" s="52"/>
      <c r="N769" s="52"/>
      <c r="O769" s="52"/>
      <c r="P769" s="52"/>
      <c r="Q769" s="52"/>
      <c r="R769" s="52"/>
      <c r="S769" s="52"/>
    </row>
    <row r="770" spans="1:19" x14ac:dyDescent="0.25">
      <c r="A770" s="52"/>
      <c r="B770" s="52"/>
      <c r="C770" s="52"/>
      <c r="D770" s="52"/>
      <c r="E770" s="52"/>
      <c r="F770" s="52"/>
      <c r="G770" s="52"/>
      <c r="H770" s="52"/>
      <c r="I770" s="52"/>
      <c r="J770" s="255"/>
      <c r="K770" s="52"/>
      <c r="L770" s="52"/>
      <c r="M770" s="52"/>
      <c r="N770" s="52"/>
      <c r="O770" s="52"/>
      <c r="P770" s="52"/>
      <c r="Q770" s="52"/>
      <c r="R770" s="52"/>
      <c r="S770" s="52"/>
    </row>
    <row r="771" spans="1:19" x14ac:dyDescent="0.25">
      <c r="A771" s="52"/>
      <c r="B771" s="52"/>
      <c r="C771" s="52"/>
      <c r="D771" s="52"/>
      <c r="E771" s="52"/>
      <c r="F771" s="52"/>
      <c r="G771" s="52"/>
      <c r="H771" s="52"/>
      <c r="I771" s="52"/>
      <c r="J771" s="255"/>
      <c r="K771" s="52"/>
      <c r="L771" s="52"/>
      <c r="M771" s="52"/>
      <c r="N771" s="52"/>
      <c r="O771" s="52"/>
      <c r="P771" s="52"/>
      <c r="Q771" s="52"/>
      <c r="R771" s="52"/>
      <c r="S771" s="52"/>
    </row>
    <row r="772" spans="1:19" x14ac:dyDescent="0.25">
      <c r="A772" s="52"/>
      <c r="B772" s="52"/>
      <c r="C772" s="52"/>
      <c r="D772" s="52"/>
      <c r="E772" s="52"/>
      <c r="F772" s="52"/>
      <c r="G772" s="52"/>
      <c r="H772" s="52"/>
      <c r="I772" s="52"/>
      <c r="J772" s="255"/>
      <c r="K772" s="52"/>
      <c r="L772" s="52"/>
      <c r="M772" s="52"/>
      <c r="N772" s="52"/>
      <c r="O772" s="52"/>
      <c r="P772" s="52"/>
      <c r="Q772" s="52"/>
      <c r="R772" s="52"/>
      <c r="S772" s="52"/>
    </row>
    <row r="773" spans="1:19" x14ac:dyDescent="0.25">
      <c r="A773" s="52"/>
      <c r="B773" s="52"/>
      <c r="C773" s="52"/>
      <c r="D773" s="52"/>
      <c r="E773" s="52"/>
      <c r="F773" s="52"/>
      <c r="G773" s="52"/>
      <c r="H773" s="52"/>
      <c r="I773" s="52"/>
      <c r="J773" s="255"/>
      <c r="K773" s="52"/>
      <c r="L773" s="52"/>
      <c r="M773" s="52"/>
      <c r="N773" s="52"/>
      <c r="O773" s="52"/>
      <c r="P773" s="52"/>
      <c r="Q773" s="52"/>
      <c r="R773" s="52"/>
      <c r="S773" s="52"/>
    </row>
    <row r="774" spans="1:19" x14ac:dyDescent="0.25">
      <c r="A774" s="52"/>
      <c r="B774" s="52"/>
      <c r="C774" s="52"/>
      <c r="D774" s="52"/>
      <c r="E774" s="52"/>
      <c r="F774" s="52"/>
      <c r="G774" s="52"/>
      <c r="H774" s="52"/>
      <c r="I774" s="52"/>
      <c r="J774" s="255"/>
      <c r="K774" s="52"/>
      <c r="L774" s="52"/>
      <c r="M774" s="52"/>
      <c r="N774" s="52"/>
      <c r="O774" s="52"/>
      <c r="P774" s="52"/>
      <c r="Q774" s="52"/>
      <c r="R774" s="52"/>
      <c r="S774" s="52"/>
    </row>
    <row r="775" spans="1:19" x14ac:dyDescent="0.25">
      <c r="A775" s="52"/>
      <c r="B775" s="52"/>
      <c r="C775" s="52"/>
      <c r="D775" s="52"/>
      <c r="E775" s="52"/>
      <c r="F775" s="52"/>
      <c r="G775" s="52"/>
      <c r="H775" s="52"/>
      <c r="I775" s="52"/>
      <c r="J775" s="255"/>
      <c r="K775" s="52"/>
      <c r="L775" s="52"/>
      <c r="M775" s="52"/>
      <c r="N775" s="52"/>
      <c r="O775" s="52"/>
      <c r="P775" s="52"/>
      <c r="Q775" s="52"/>
      <c r="R775" s="52"/>
      <c r="S775" s="52"/>
    </row>
    <row r="776" spans="1:19" x14ac:dyDescent="0.25">
      <c r="A776" s="52"/>
      <c r="B776" s="52"/>
      <c r="C776" s="52"/>
      <c r="D776" s="52"/>
      <c r="E776" s="52"/>
      <c r="F776" s="52"/>
      <c r="G776" s="52"/>
      <c r="H776" s="52"/>
      <c r="I776" s="52"/>
      <c r="J776" s="255"/>
      <c r="K776" s="52"/>
      <c r="L776" s="52"/>
      <c r="M776" s="52"/>
      <c r="N776" s="52"/>
      <c r="O776" s="52"/>
      <c r="P776" s="52"/>
      <c r="Q776" s="52"/>
      <c r="R776" s="52"/>
      <c r="S776" s="52"/>
    </row>
    <row r="777" spans="1:19" x14ac:dyDescent="0.25">
      <c r="A777" s="52"/>
      <c r="B777" s="52"/>
      <c r="C777" s="52"/>
      <c r="D777" s="52"/>
      <c r="E777" s="52"/>
      <c r="F777" s="52"/>
      <c r="G777" s="52"/>
      <c r="H777" s="52"/>
      <c r="I777" s="52"/>
      <c r="J777" s="255"/>
      <c r="K777" s="52"/>
      <c r="L777" s="52"/>
      <c r="M777" s="52"/>
      <c r="N777" s="52"/>
      <c r="O777" s="52"/>
      <c r="P777" s="52"/>
      <c r="Q777" s="52"/>
      <c r="R777" s="52"/>
      <c r="S777" s="52"/>
    </row>
    <row r="778" spans="1:19" x14ac:dyDescent="0.25">
      <c r="A778" s="52"/>
      <c r="B778" s="52"/>
      <c r="C778" s="52"/>
      <c r="D778" s="52"/>
      <c r="E778" s="52"/>
      <c r="F778" s="52"/>
      <c r="G778" s="52"/>
      <c r="H778" s="52"/>
      <c r="I778" s="52"/>
      <c r="J778" s="255"/>
      <c r="K778" s="52"/>
      <c r="L778" s="52"/>
      <c r="M778" s="52"/>
      <c r="N778" s="52"/>
      <c r="O778" s="52"/>
      <c r="P778" s="52"/>
      <c r="Q778" s="52"/>
      <c r="R778" s="52"/>
      <c r="S778" s="52"/>
    </row>
    <row r="779" spans="1:19" x14ac:dyDescent="0.25">
      <c r="A779" s="52"/>
      <c r="B779" s="52"/>
      <c r="C779" s="52"/>
      <c r="D779" s="52"/>
      <c r="E779" s="52"/>
      <c r="F779" s="52"/>
      <c r="G779" s="52"/>
      <c r="H779" s="52"/>
      <c r="I779" s="52"/>
      <c r="J779" s="255"/>
      <c r="K779" s="52"/>
      <c r="L779" s="52"/>
      <c r="M779" s="52"/>
      <c r="N779" s="52"/>
      <c r="O779" s="52"/>
      <c r="P779" s="52"/>
      <c r="Q779" s="52"/>
      <c r="R779" s="52"/>
      <c r="S779" s="52"/>
    </row>
    <row r="780" spans="1:19" x14ac:dyDescent="0.25">
      <c r="A780" s="52"/>
      <c r="B780" s="52"/>
      <c r="C780" s="52"/>
      <c r="D780" s="52"/>
      <c r="E780" s="52"/>
      <c r="F780" s="52"/>
      <c r="G780" s="52"/>
      <c r="H780" s="52"/>
      <c r="I780" s="52"/>
      <c r="J780" s="255"/>
      <c r="K780" s="52"/>
      <c r="L780" s="52"/>
      <c r="M780" s="52"/>
      <c r="N780" s="52"/>
      <c r="O780" s="52"/>
      <c r="P780" s="52"/>
      <c r="Q780" s="52"/>
      <c r="R780" s="52"/>
      <c r="S780" s="52"/>
    </row>
    <row r="781" spans="1:19" x14ac:dyDescent="0.25">
      <c r="A781" s="52"/>
      <c r="B781" s="52"/>
      <c r="C781" s="52"/>
      <c r="D781" s="52"/>
      <c r="E781" s="52"/>
      <c r="F781" s="52"/>
      <c r="G781" s="52"/>
      <c r="H781" s="52"/>
      <c r="I781" s="52"/>
      <c r="J781" s="255"/>
      <c r="K781" s="52"/>
      <c r="L781" s="52"/>
      <c r="M781" s="52"/>
      <c r="N781" s="52"/>
      <c r="O781" s="52"/>
      <c r="P781" s="52"/>
      <c r="Q781" s="52"/>
      <c r="R781" s="52"/>
      <c r="S781" s="52"/>
    </row>
    <row r="782" spans="1:19" x14ac:dyDescent="0.25">
      <c r="A782" s="52"/>
      <c r="B782" s="52"/>
      <c r="C782" s="52"/>
      <c r="D782" s="52"/>
      <c r="E782" s="52"/>
      <c r="F782" s="52"/>
      <c r="G782" s="52"/>
      <c r="H782" s="52"/>
      <c r="I782" s="52"/>
      <c r="J782" s="255"/>
      <c r="K782" s="52"/>
      <c r="L782" s="52"/>
      <c r="M782" s="52"/>
      <c r="N782" s="52"/>
      <c r="O782" s="52"/>
      <c r="P782" s="52"/>
      <c r="Q782" s="52"/>
      <c r="R782" s="52"/>
      <c r="S782" s="52"/>
    </row>
    <row r="783" spans="1:19" x14ac:dyDescent="0.25">
      <c r="A783" s="52"/>
      <c r="B783" s="52"/>
      <c r="C783" s="52"/>
      <c r="D783" s="52"/>
      <c r="E783" s="52"/>
      <c r="F783" s="52"/>
      <c r="G783" s="52"/>
      <c r="H783" s="52"/>
      <c r="I783" s="52"/>
      <c r="J783" s="255"/>
      <c r="K783" s="52"/>
      <c r="L783" s="52"/>
      <c r="M783" s="52"/>
      <c r="N783" s="52"/>
      <c r="O783" s="52"/>
      <c r="P783" s="52"/>
      <c r="Q783" s="52"/>
      <c r="R783" s="52"/>
      <c r="S783" s="52"/>
    </row>
    <row r="784" spans="1:19" x14ac:dyDescent="0.25">
      <c r="A784" s="52"/>
      <c r="B784" s="52"/>
      <c r="C784" s="52"/>
      <c r="D784" s="52"/>
      <c r="E784" s="52"/>
      <c r="F784" s="52"/>
      <c r="G784" s="52"/>
      <c r="H784" s="52"/>
      <c r="I784" s="52"/>
      <c r="J784" s="255"/>
      <c r="K784" s="52"/>
      <c r="L784" s="52"/>
      <c r="M784" s="52"/>
      <c r="N784" s="52"/>
      <c r="O784" s="52"/>
      <c r="P784" s="52"/>
      <c r="Q784" s="52"/>
      <c r="R784" s="52"/>
      <c r="S784" s="52"/>
    </row>
    <row r="785" spans="1:19" x14ac:dyDescent="0.25">
      <c r="A785" s="52"/>
      <c r="B785" s="52"/>
      <c r="C785" s="52"/>
      <c r="D785" s="52"/>
      <c r="E785" s="52"/>
      <c r="F785" s="52"/>
      <c r="G785" s="52"/>
      <c r="H785" s="52"/>
      <c r="I785" s="52"/>
      <c r="J785" s="255"/>
      <c r="K785" s="52"/>
      <c r="L785" s="52"/>
      <c r="M785" s="52"/>
      <c r="N785" s="52"/>
      <c r="O785" s="52"/>
      <c r="P785" s="52"/>
      <c r="Q785" s="52"/>
      <c r="R785" s="52"/>
      <c r="S785" s="52"/>
    </row>
    <row r="786" spans="1:19" x14ac:dyDescent="0.25">
      <c r="A786" s="52"/>
      <c r="B786" s="52"/>
      <c r="C786" s="52"/>
      <c r="D786" s="52"/>
      <c r="E786" s="52"/>
      <c r="F786" s="52"/>
      <c r="G786" s="52"/>
      <c r="H786" s="52"/>
      <c r="I786" s="52"/>
      <c r="J786" s="255"/>
      <c r="K786" s="52"/>
      <c r="L786" s="52"/>
      <c r="M786" s="52"/>
      <c r="N786" s="52"/>
      <c r="O786" s="52"/>
      <c r="P786" s="52"/>
      <c r="Q786" s="52"/>
      <c r="R786" s="52"/>
      <c r="S786" s="52"/>
    </row>
    <row r="787" spans="1:19" x14ac:dyDescent="0.25">
      <c r="A787" s="52"/>
      <c r="B787" s="52"/>
      <c r="C787" s="52"/>
      <c r="D787" s="52"/>
      <c r="E787" s="52"/>
      <c r="F787" s="52"/>
      <c r="G787" s="52"/>
      <c r="H787" s="52"/>
      <c r="I787" s="52"/>
      <c r="J787" s="255"/>
      <c r="K787" s="52"/>
      <c r="L787" s="52"/>
      <c r="M787" s="52"/>
      <c r="N787" s="52"/>
      <c r="O787" s="52"/>
      <c r="P787" s="52"/>
      <c r="Q787" s="52"/>
      <c r="R787" s="52"/>
      <c r="S787" s="52"/>
    </row>
    <row r="788" spans="1:19" x14ac:dyDescent="0.25">
      <c r="A788" s="52"/>
      <c r="B788" s="52"/>
      <c r="C788" s="52"/>
      <c r="D788" s="52"/>
      <c r="E788" s="52"/>
      <c r="F788" s="52"/>
      <c r="G788" s="52"/>
      <c r="H788" s="52"/>
      <c r="I788" s="52"/>
      <c r="J788" s="255"/>
      <c r="K788" s="52"/>
      <c r="L788" s="52"/>
      <c r="M788" s="52"/>
      <c r="N788" s="52"/>
      <c r="O788" s="52"/>
      <c r="P788" s="52"/>
      <c r="Q788" s="52"/>
      <c r="R788" s="52"/>
      <c r="S788" s="52"/>
    </row>
    <row r="789" spans="1:19" x14ac:dyDescent="0.25">
      <c r="A789" s="52"/>
      <c r="B789" s="52"/>
      <c r="C789" s="52"/>
      <c r="D789" s="52"/>
      <c r="E789" s="52"/>
      <c r="F789" s="52"/>
      <c r="G789" s="52"/>
      <c r="H789" s="52"/>
      <c r="I789" s="52"/>
      <c r="J789" s="255"/>
      <c r="K789" s="52"/>
      <c r="L789" s="52"/>
      <c r="M789" s="52"/>
      <c r="N789" s="52"/>
      <c r="O789" s="52"/>
      <c r="P789" s="52"/>
      <c r="Q789" s="52"/>
      <c r="R789" s="52"/>
      <c r="S789" s="52"/>
    </row>
    <row r="790" spans="1:19" x14ac:dyDescent="0.25">
      <c r="A790" s="52"/>
      <c r="B790" s="52"/>
      <c r="C790" s="52"/>
      <c r="D790" s="52"/>
      <c r="E790" s="52"/>
      <c r="F790" s="52"/>
      <c r="G790" s="52"/>
      <c r="H790" s="52"/>
      <c r="I790" s="52"/>
      <c r="J790" s="255"/>
      <c r="K790" s="52"/>
      <c r="L790" s="52"/>
      <c r="M790" s="52"/>
      <c r="N790" s="52"/>
      <c r="O790" s="52"/>
      <c r="P790" s="52"/>
      <c r="Q790" s="52"/>
      <c r="R790" s="52"/>
      <c r="S790" s="52"/>
    </row>
    <row r="791" spans="1:19" x14ac:dyDescent="0.25">
      <c r="A791" s="52"/>
      <c r="B791" s="52"/>
      <c r="C791" s="52"/>
      <c r="D791" s="52"/>
      <c r="E791" s="52"/>
      <c r="F791" s="52"/>
      <c r="G791" s="52"/>
      <c r="H791" s="52"/>
      <c r="I791" s="52"/>
      <c r="J791" s="255"/>
      <c r="K791" s="52"/>
      <c r="L791" s="52"/>
      <c r="M791" s="52"/>
      <c r="N791" s="52"/>
      <c r="O791" s="52"/>
      <c r="P791" s="52"/>
      <c r="Q791" s="52"/>
      <c r="R791" s="52"/>
      <c r="S791" s="52"/>
    </row>
    <row r="792" spans="1:19" x14ac:dyDescent="0.25">
      <c r="A792" s="52"/>
      <c r="B792" s="52"/>
      <c r="C792" s="52"/>
      <c r="D792" s="52"/>
      <c r="E792" s="52"/>
      <c r="F792" s="52"/>
      <c r="G792" s="52"/>
      <c r="H792" s="52"/>
      <c r="I792" s="52"/>
      <c r="J792" s="255"/>
      <c r="K792" s="52"/>
      <c r="L792" s="52"/>
      <c r="M792" s="52"/>
      <c r="N792" s="52"/>
      <c r="O792" s="52"/>
      <c r="P792" s="52"/>
      <c r="Q792" s="52"/>
      <c r="R792" s="52"/>
      <c r="S792" s="52"/>
    </row>
    <row r="793" spans="1:19" x14ac:dyDescent="0.25">
      <c r="A793" s="52"/>
      <c r="B793" s="52"/>
      <c r="C793" s="52"/>
      <c r="D793" s="52"/>
      <c r="E793" s="52"/>
      <c r="F793" s="52"/>
      <c r="G793" s="52"/>
      <c r="H793" s="52"/>
      <c r="I793" s="52"/>
      <c r="J793" s="255"/>
      <c r="K793" s="52"/>
      <c r="L793" s="52"/>
      <c r="M793" s="52"/>
      <c r="N793" s="52"/>
      <c r="O793" s="52"/>
      <c r="P793" s="52"/>
      <c r="Q793" s="52"/>
      <c r="R793" s="52"/>
      <c r="S793" s="52"/>
    </row>
    <row r="794" spans="1:19" x14ac:dyDescent="0.25">
      <c r="A794" s="52"/>
      <c r="B794" s="52"/>
      <c r="C794" s="52"/>
      <c r="D794" s="52"/>
      <c r="E794" s="52"/>
      <c r="F794" s="52"/>
      <c r="G794" s="52"/>
      <c r="H794" s="52"/>
      <c r="I794" s="52"/>
      <c r="J794" s="255"/>
      <c r="K794" s="52"/>
      <c r="L794" s="52"/>
      <c r="M794" s="52"/>
      <c r="N794" s="52"/>
      <c r="O794" s="52"/>
      <c r="P794" s="52"/>
      <c r="Q794" s="52"/>
      <c r="R794" s="52"/>
      <c r="S794" s="52"/>
    </row>
    <row r="795" spans="1:19" x14ac:dyDescent="0.25">
      <c r="A795" s="52"/>
      <c r="B795" s="52"/>
      <c r="C795" s="52"/>
      <c r="D795" s="52"/>
      <c r="E795" s="52"/>
      <c r="F795" s="52"/>
      <c r="G795" s="52"/>
      <c r="H795" s="52"/>
      <c r="I795" s="52"/>
      <c r="J795" s="255"/>
      <c r="K795" s="52"/>
      <c r="L795" s="52"/>
      <c r="M795" s="52"/>
      <c r="N795" s="52"/>
      <c r="O795" s="52"/>
      <c r="P795" s="52"/>
      <c r="Q795" s="52"/>
      <c r="R795" s="52"/>
      <c r="S795" s="52"/>
    </row>
    <row r="796" spans="1:19" x14ac:dyDescent="0.25">
      <c r="A796" s="52"/>
      <c r="B796" s="52"/>
      <c r="C796" s="52"/>
      <c r="D796" s="52"/>
      <c r="E796" s="52"/>
      <c r="F796" s="52"/>
      <c r="G796" s="52"/>
      <c r="H796" s="52"/>
      <c r="I796" s="52"/>
      <c r="J796" s="255"/>
      <c r="K796" s="52"/>
      <c r="L796" s="52"/>
      <c r="M796" s="52"/>
      <c r="N796" s="52"/>
      <c r="O796" s="52"/>
      <c r="P796" s="52"/>
      <c r="Q796" s="52"/>
      <c r="R796" s="52"/>
      <c r="S796" s="52"/>
    </row>
    <row r="797" spans="1:19" x14ac:dyDescent="0.25">
      <c r="A797" s="52"/>
      <c r="B797" s="52"/>
      <c r="C797" s="52"/>
      <c r="D797" s="52"/>
      <c r="E797" s="52"/>
      <c r="F797" s="52"/>
      <c r="G797" s="52"/>
      <c r="H797" s="52"/>
      <c r="I797" s="52"/>
      <c r="J797" s="255"/>
      <c r="K797" s="52"/>
      <c r="L797" s="52"/>
      <c r="M797" s="52"/>
      <c r="N797" s="52"/>
      <c r="O797" s="52"/>
      <c r="P797" s="52"/>
      <c r="Q797" s="52"/>
      <c r="R797" s="52"/>
      <c r="S797" s="52"/>
    </row>
    <row r="798" spans="1:19" x14ac:dyDescent="0.25">
      <c r="A798" s="52"/>
      <c r="B798" s="52"/>
      <c r="C798" s="52"/>
      <c r="D798" s="52"/>
      <c r="E798" s="52"/>
      <c r="F798" s="52"/>
      <c r="G798" s="52"/>
      <c r="H798" s="52"/>
      <c r="I798" s="52"/>
      <c r="J798" s="255"/>
      <c r="K798" s="52"/>
      <c r="L798" s="52"/>
      <c r="M798" s="52"/>
      <c r="N798" s="52"/>
      <c r="O798" s="52"/>
      <c r="P798" s="52"/>
      <c r="Q798" s="52"/>
      <c r="R798" s="52"/>
      <c r="S798" s="52"/>
    </row>
    <row r="799" spans="1:19" x14ac:dyDescent="0.25">
      <c r="A799" s="52"/>
      <c r="B799" s="52"/>
      <c r="C799" s="52"/>
      <c r="D799" s="52"/>
      <c r="E799" s="52"/>
      <c r="F799" s="52"/>
      <c r="G799" s="52"/>
      <c r="H799" s="52"/>
      <c r="I799" s="52"/>
      <c r="J799" s="255"/>
      <c r="K799" s="52"/>
      <c r="L799" s="52"/>
      <c r="M799" s="52"/>
      <c r="N799" s="52"/>
      <c r="O799" s="52"/>
      <c r="P799" s="52"/>
      <c r="Q799" s="52"/>
      <c r="R799" s="52"/>
      <c r="S799" s="52"/>
    </row>
    <row r="800" spans="1:19" x14ac:dyDescent="0.25">
      <c r="A800" s="52"/>
      <c r="B800" s="52"/>
      <c r="C800" s="52"/>
      <c r="D800" s="52"/>
      <c r="E800" s="52"/>
      <c r="F800" s="52"/>
      <c r="G800" s="52"/>
      <c r="H800" s="52"/>
      <c r="I800" s="52"/>
      <c r="J800" s="255"/>
      <c r="K800" s="52"/>
      <c r="L800" s="52"/>
      <c r="M800" s="52"/>
      <c r="N800" s="52"/>
      <c r="O800" s="52"/>
      <c r="P800" s="52"/>
      <c r="Q800" s="52"/>
      <c r="R800" s="52"/>
      <c r="S800" s="52"/>
    </row>
    <row r="801" spans="1:19" x14ac:dyDescent="0.25">
      <c r="A801" s="52"/>
      <c r="B801" s="52"/>
      <c r="C801" s="52"/>
      <c r="D801" s="52"/>
      <c r="E801" s="52"/>
      <c r="F801" s="52"/>
      <c r="G801" s="52"/>
      <c r="H801" s="52"/>
      <c r="I801" s="52"/>
      <c r="J801" s="255"/>
      <c r="K801" s="52"/>
      <c r="L801" s="52"/>
      <c r="M801" s="52"/>
      <c r="N801" s="52"/>
      <c r="O801" s="52"/>
      <c r="P801" s="52"/>
      <c r="Q801" s="52"/>
      <c r="R801" s="52"/>
      <c r="S801" s="52"/>
    </row>
    <row r="802" spans="1:19" x14ac:dyDescent="0.25">
      <c r="A802" s="52"/>
      <c r="B802" s="52"/>
      <c r="C802" s="52"/>
      <c r="D802" s="52"/>
      <c r="E802" s="52"/>
      <c r="F802" s="52"/>
      <c r="G802" s="52"/>
      <c r="H802" s="52"/>
      <c r="I802" s="52"/>
      <c r="J802" s="255"/>
      <c r="K802" s="52"/>
      <c r="L802" s="52"/>
      <c r="M802" s="52"/>
      <c r="N802" s="52"/>
      <c r="O802" s="52"/>
      <c r="P802" s="52"/>
      <c r="Q802" s="52"/>
      <c r="R802" s="52"/>
      <c r="S802" s="52"/>
    </row>
    <row r="803" spans="1:19" x14ac:dyDescent="0.25">
      <c r="A803" s="52"/>
      <c r="B803" s="52"/>
      <c r="C803" s="52"/>
      <c r="D803" s="52"/>
      <c r="E803" s="52"/>
      <c r="F803" s="52"/>
      <c r="G803" s="52"/>
      <c r="H803" s="52"/>
      <c r="I803" s="52"/>
      <c r="J803" s="255"/>
      <c r="K803" s="52"/>
      <c r="L803" s="52"/>
      <c r="M803" s="52"/>
      <c r="N803" s="52"/>
      <c r="O803" s="52"/>
      <c r="P803" s="52"/>
      <c r="Q803" s="52"/>
      <c r="R803" s="52"/>
      <c r="S803" s="52"/>
    </row>
    <row r="804" spans="1:19" x14ac:dyDescent="0.25">
      <c r="A804" s="52"/>
      <c r="B804" s="52"/>
      <c r="C804" s="52"/>
      <c r="D804" s="52"/>
      <c r="E804" s="52"/>
      <c r="F804" s="52"/>
      <c r="G804" s="52"/>
      <c r="H804" s="52"/>
      <c r="I804" s="52"/>
      <c r="J804" s="255"/>
      <c r="K804" s="52"/>
      <c r="L804" s="52"/>
      <c r="M804" s="52"/>
      <c r="N804" s="52"/>
      <c r="O804" s="52"/>
      <c r="P804" s="52"/>
      <c r="Q804" s="52"/>
      <c r="R804" s="52"/>
      <c r="S804" s="52"/>
    </row>
    <row r="805" spans="1:19" x14ac:dyDescent="0.25">
      <c r="A805" s="52"/>
      <c r="B805" s="52"/>
      <c r="C805" s="52"/>
      <c r="D805" s="52"/>
      <c r="E805" s="52"/>
      <c r="F805" s="52"/>
      <c r="G805" s="52"/>
      <c r="H805" s="52"/>
      <c r="I805" s="52"/>
      <c r="J805" s="255"/>
      <c r="K805" s="52"/>
      <c r="L805" s="52"/>
      <c r="M805" s="52"/>
      <c r="N805" s="52"/>
      <c r="O805" s="52"/>
      <c r="P805" s="52"/>
      <c r="Q805" s="52"/>
      <c r="R805" s="52"/>
      <c r="S805" s="52"/>
    </row>
    <row r="806" spans="1:19" x14ac:dyDescent="0.25">
      <c r="A806" s="52"/>
      <c r="B806" s="52"/>
      <c r="C806" s="52"/>
      <c r="D806" s="52"/>
      <c r="E806" s="52"/>
      <c r="F806" s="52"/>
      <c r="G806" s="52"/>
      <c r="H806" s="52"/>
      <c r="I806" s="52"/>
      <c r="J806" s="255"/>
      <c r="K806" s="52"/>
      <c r="L806" s="52"/>
      <c r="M806" s="52"/>
      <c r="N806" s="52"/>
      <c r="O806" s="52"/>
      <c r="P806" s="52"/>
      <c r="Q806" s="52"/>
      <c r="R806" s="52"/>
      <c r="S806" s="52"/>
    </row>
    <row r="807" spans="1:19" x14ac:dyDescent="0.25">
      <c r="A807" s="52"/>
      <c r="B807" s="52"/>
      <c r="C807" s="52"/>
      <c r="D807" s="52"/>
      <c r="E807" s="52"/>
      <c r="F807" s="52"/>
      <c r="G807" s="52"/>
      <c r="H807" s="52"/>
      <c r="I807" s="52"/>
      <c r="J807" s="255"/>
      <c r="K807" s="52"/>
      <c r="L807" s="52"/>
      <c r="M807" s="52"/>
      <c r="N807" s="52"/>
      <c r="O807" s="52"/>
      <c r="P807" s="52"/>
      <c r="Q807" s="52"/>
      <c r="R807" s="52"/>
      <c r="S807" s="52"/>
    </row>
    <row r="808" spans="1:19" x14ac:dyDescent="0.25">
      <c r="A808" s="52"/>
      <c r="B808" s="52"/>
      <c r="C808" s="52"/>
      <c r="D808" s="52"/>
      <c r="E808" s="52"/>
      <c r="F808" s="52"/>
      <c r="G808" s="52"/>
      <c r="H808" s="52"/>
      <c r="I808" s="52"/>
      <c r="J808" s="255"/>
      <c r="K808" s="52"/>
      <c r="L808" s="52"/>
      <c r="M808" s="52"/>
      <c r="N808" s="52"/>
      <c r="O808" s="52"/>
      <c r="P808" s="52"/>
      <c r="Q808" s="52"/>
      <c r="R808" s="52"/>
      <c r="S808" s="52"/>
    </row>
    <row r="809" spans="1:19" x14ac:dyDescent="0.25">
      <c r="A809" s="52"/>
      <c r="B809" s="52"/>
      <c r="C809" s="52"/>
      <c r="D809" s="52"/>
      <c r="E809" s="52"/>
      <c r="F809" s="52"/>
      <c r="G809" s="52"/>
      <c r="H809" s="52"/>
      <c r="I809" s="52"/>
      <c r="J809" s="255"/>
      <c r="K809" s="52"/>
      <c r="L809" s="52"/>
      <c r="M809" s="52"/>
      <c r="N809" s="52"/>
      <c r="O809" s="52"/>
      <c r="P809" s="52"/>
      <c r="Q809" s="52"/>
      <c r="R809" s="52"/>
      <c r="S809" s="52"/>
    </row>
    <row r="810" spans="1:19" x14ac:dyDescent="0.25">
      <c r="A810" s="52"/>
      <c r="B810" s="52"/>
      <c r="C810" s="52"/>
      <c r="D810" s="52"/>
      <c r="E810" s="52"/>
      <c r="F810" s="52"/>
      <c r="G810" s="52"/>
      <c r="H810" s="52"/>
      <c r="I810" s="52"/>
      <c r="J810" s="255"/>
      <c r="K810" s="52"/>
      <c r="L810" s="52"/>
      <c r="M810" s="52"/>
      <c r="N810" s="52"/>
      <c r="O810" s="52"/>
      <c r="P810" s="52"/>
      <c r="Q810" s="52"/>
      <c r="R810" s="52"/>
      <c r="S810" s="52"/>
    </row>
    <row r="811" spans="1:19" x14ac:dyDescent="0.25">
      <c r="A811" s="52"/>
      <c r="B811" s="52"/>
      <c r="C811" s="52"/>
      <c r="D811" s="52"/>
      <c r="E811" s="52"/>
      <c r="F811" s="52"/>
      <c r="G811" s="52"/>
      <c r="H811" s="52"/>
      <c r="I811" s="52"/>
      <c r="J811" s="255"/>
      <c r="K811" s="52"/>
      <c r="L811" s="52"/>
      <c r="M811" s="52"/>
      <c r="N811" s="52"/>
      <c r="O811" s="52"/>
      <c r="P811" s="52"/>
      <c r="Q811" s="52"/>
      <c r="R811" s="52"/>
      <c r="S811" s="52"/>
    </row>
    <row r="812" spans="1:19" x14ac:dyDescent="0.25">
      <c r="A812" s="52"/>
      <c r="B812" s="52"/>
      <c r="C812" s="52"/>
      <c r="D812" s="52"/>
      <c r="E812" s="52"/>
      <c r="F812" s="52"/>
      <c r="G812" s="52"/>
      <c r="H812" s="52"/>
      <c r="I812" s="52"/>
      <c r="J812" s="255"/>
      <c r="K812" s="52"/>
      <c r="L812" s="52"/>
      <c r="M812" s="52"/>
      <c r="N812" s="52"/>
      <c r="O812" s="52"/>
      <c r="P812" s="52"/>
      <c r="Q812" s="52"/>
      <c r="R812" s="52"/>
      <c r="S812" s="52"/>
    </row>
    <row r="813" spans="1:19" x14ac:dyDescent="0.25">
      <c r="A813" s="52"/>
      <c r="B813" s="52"/>
      <c r="C813" s="52"/>
      <c r="D813" s="52"/>
      <c r="E813" s="52"/>
      <c r="F813" s="52"/>
      <c r="G813" s="52"/>
      <c r="H813" s="52"/>
      <c r="I813" s="52"/>
      <c r="J813" s="255"/>
      <c r="K813" s="52"/>
      <c r="L813" s="52"/>
      <c r="M813" s="52"/>
      <c r="N813" s="52"/>
      <c r="O813" s="52"/>
      <c r="P813" s="52"/>
      <c r="Q813" s="52"/>
      <c r="R813" s="52"/>
      <c r="S813" s="52"/>
    </row>
    <row r="814" spans="1:19" x14ac:dyDescent="0.25">
      <c r="A814" s="52"/>
      <c r="B814" s="52"/>
      <c r="C814" s="52"/>
      <c r="D814" s="52"/>
      <c r="E814" s="52"/>
      <c r="F814" s="52"/>
      <c r="G814" s="52"/>
      <c r="H814" s="52"/>
      <c r="I814" s="52"/>
      <c r="J814" s="255"/>
      <c r="K814" s="52"/>
      <c r="L814" s="52"/>
      <c r="M814" s="52"/>
      <c r="N814" s="52"/>
      <c r="O814" s="52"/>
      <c r="P814" s="52"/>
      <c r="Q814" s="52"/>
      <c r="R814" s="52"/>
      <c r="S814" s="52"/>
    </row>
    <row r="815" spans="1:19" x14ac:dyDescent="0.25">
      <c r="A815" s="52"/>
      <c r="B815" s="52"/>
      <c r="C815" s="52"/>
      <c r="D815" s="52"/>
      <c r="E815" s="52"/>
      <c r="F815" s="52"/>
      <c r="G815" s="52"/>
      <c r="H815" s="52"/>
      <c r="I815" s="52"/>
      <c r="J815" s="255"/>
      <c r="K815" s="52"/>
      <c r="L815" s="52"/>
      <c r="M815" s="52"/>
      <c r="N815" s="52"/>
      <c r="O815" s="52"/>
      <c r="P815" s="52"/>
      <c r="Q815" s="52"/>
      <c r="R815" s="52"/>
      <c r="S815" s="52"/>
    </row>
    <row r="816" spans="1:19" x14ac:dyDescent="0.25">
      <c r="A816" s="52"/>
      <c r="B816" s="52"/>
      <c r="C816" s="52"/>
      <c r="D816" s="52"/>
      <c r="E816" s="52"/>
      <c r="F816" s="52"/>
      <c r="G816" s="52"/>
      <c r="H816" s="52"/>
      <c r="I816" s="52"/>
      <c r="J816" s="255"/>
      <c r="K816" s="52"/>
      <c r="L816" s="52"/>
      <c r="M816" s="52"/>
      <c r="N816" s="52"/>
      <c r="O816" s="52"/>
      <c r="P816" s="52"/>
      <c r="Q816" s="52"/>
      <c r="R816" s="52"/>
      <c r="S816" s="52"/>
    </row>
    <row r="817" spans="1:19" x14ac:dyDescent="0.25">
      <c r="A817" s="52"/>
      <c r="B817" s="52"/>
      <c r="C817" s="52"/>
      <c r="D817" s="52"/>
      <c r="E817" s="52"/>
      <c r="F817" s="52"/>
      <c r="G817" s="52"/>
      <c r="H817" s="52"/>
      <c r="I817" s="52"/>
      <c r="J817" s="255"/>
      <c r="K817" s="52"/>
      <c r="L817" s="52"/>
      <c r="M817" s="52"/>
      <c r="N817" s="52"/>
      <c r="O817" s="52"/>
      <c r="P817" s="52"/>
      <c r="Q817" s="52"/>
      <c r="R817" s="52"/>
      <c r="S817" s="52"/>
    </row>
    <row r="818" spans="1:19" x14ac:dyDescent="0.25">
      <c r="A818" s="52"/>
      <c r="B818" s="52"/>
      <c r="C818" s="52"/>
      <c r="D818" s="52"/>
      <c r="E818" s="52"/>
      <c r="F818" s="52"/>
      <c r="G818" s="52"/>
      <c r="H818" s="52"/>
      <c r="I818" s="52"/>
      <c r="J818" s="255"/>
      <c r="K818" s="52"/>
      <c r="L818" s="52"/>
      <c r="M818" s="52"/>
      <c r="N818" s="52"/>
      <c r="O818" s="52"/>
      <c r="P818" s="52"/>
      <c r="Q818" s="52"/>
      <c r="R818" s="52"/>
      <c r="S818" s="52"/>
    </row>
    <row r="819" spans="1:19" x14ac:dyDescent="0.25">
      <c r="A819" s="52"/>
      <c r="B819" s="52"/>
      <c r="C819" s="52"/>
      <c r="D819" s="52"/>
      <c r="E819" s="52"/>
      <c r="F819" s="52"/>
      <c r="G819" s="52"/>
      <c r="H819" s="52"/>
      <c r="I819" s="52"/>
      <c r="J819" s="255"/>
      <c r="K819" s="52"/>
      <c r="L819" s="52"/>
      <c r="M819" s="52"/>
      <c r="N819" s="52"/>
      <c r="O819" s="52"/>
      <c r="P819" s="52"/>
      <c r="Q819" s="52"/>
      <c r="R819" s="52"/>
      <c r="S819" s="52"/>
    </row>
    <row r="820" spans="1:19" x14ac:dyDescent="0.25">
      <c r="A820" s="52"/>
      <c r="B820" s="52"/>
      <c r="C820" s="52"/>
      <c r="D820" s="52"/>
      <c r="E820" s="52"/>
      <c r="F820" s="52"/>
      <c r="G820" s="52"/>
      <c r="H820" s="52"/>
      <c r="I820" s="52"/>
      <c r="J820" s="255"/>
      <c r="K820" s="52"/>
      <c r="L820" s="52"/>
      <c r="M820" s="52"/>
      <c r="N820" s="52"/>
      <c r="O820" s="52"/>
      <c r="P820" s="52"/>
      <c r="Q820" s="52"/>
      <c r="R820" s="52"/>
      <c r="S820" s="52"/>
    </row>
    <row r="821" spans="1:19" x14ac:dyDescent="0.25">
      <c r="A821" s="52"/>
      <c r="B821" s="52"/>
      <c r="C821" s="52"/>
      <c r="D821" s="52"/>
      <c r="E821" s="52"/>
      <c r="F821" s="52"/>
      <c r="G821" s="52"/>
      <c r="H821" s="52"/>
      <c r="I821" s="52"/>
      <c r="J821" s="255"/>
      <c r="K821" s="52"/>
      <c r="L821" s="52"/>
      <c r="M821" s="52"/>
      <c r="N821" s="52"/>
      <c r="O821" s="52"/>
      <c r="P821" s="52"/>
      <c r="Q821" s="52"/>
      <c r="R821" s="52"/>
      <c r="S821" s="52"/>
    </row>
    <row r="822" spans="1:19" x14ac:dyDescent="0.25">
      <c r="A822" s="52"/>
      <c r="B822" s="52"/>
      <c r="C822" s="52"/>
      <c r="D822" s="52"/>
      <c r="E822" s="52"/>
      <c r="F822" s="52"/>
      <c r="G822" s="52"/>
      <c r="H822" s="52"/>
      <c r="I822" s="52"/>
      <c r="J822" s="255"/>
      <c r="K822" s="52"/>
      <c r="L822" s="52"/>
      <c r="M822" s="52"/>
      <c r="N822" s="52"/>
      <c r="O822" s="52"/>
      <c r="P822" s="52"/>
      <c r="Q822" s="52"/>
      <c r="R822" s="52"/>
      <c r="S822" s="52"/>
    </row>
    <row r="823" spans="1:19" x14ac:dyDescent="0.25">
      <c r="A823" s="52"/>
      <c r="B823" s="52"/>
      <c r="C823" s="52"/>
      <c r="D823" s="52"/>
      <c r="E823" s="52"/>
      <c r="F823" s="52"/>
      <c r="G823" s="52"/>
      <c r="H823" s="52"/>
      <c r="I823" s="52"/>
      <c r="J823" s="255"/>
      <c r="K823" s="52"/>
      <c r="L823" s="52"/>
      <c r="M823" s="52"/>
      <c r="N823" s="52"/>
      <c r="O823" s="52"/>
      <c r="P823" s="52"/>
      <c r="Q823" s="52"/>
      <c r="R823" s="52"/>
      <c r="S823" s="52"/>
    </row>
    <row r="824" spans="1:19" x14ac:dyDescent="0.25">
      <c r="A824" s="52"/>
      <c r="B824" s="52"/>
      <c r="C824" s="52"/>
      <c r="D824" s="52"/>
      <c r="E824" s="52"/>
      <c r="F824" s="52"/>
      <c r="G824" s="52"/>
      <c r="H824" s="52"/>
      <c r="I824" s="52"/>
      <c r="J824" s="255"/>
      <c r="K824" s="52"/>
      <c r="L824" s="52"/>
      <c r="M824" s="52"/>
      <c r="N824" s="52"/>
      <c r="O824" s="52"/>
      <c r="P824" s="52"/>
      <c r="Q824" s="52"/>
      <c r="R824" s="52"/>
      <c r="S824" s="52"/>
    </row>
    <row r="825" spans="1:19" x14ac:dyDescent="0.25">
      <c r="A825" s="52"/>
      <c r="B825" s="52"/>
      <c r="C825" s="52"/>
      <c r="D825" s="52"/>
      <c r="E825" s="52"/>
      <c r="F825" s="52"/>
      <c r="G825" s="52"/>
      <c r="H825" s="52"/>
      <c r="I825" s="52"/>
      <c r="J825" s="255"/>
      <c r="K825" s="52"/>
      <c r="L825" s="52"/>
      <c r="M825" s="52"/>
      <c r="N825" s="52"/>
      <c r="O825" s="52"/>
      <c r="P825" s="52"/>
      <c r="Q825" s="52"/>
      <c r="R825" s="52"/>
      <c r="S825" s="52"/>
    </row>
    <row r="826" spans="1:19" x14ac:dyDescent="0.25">
      <c r="A826" s="52"/>
      <c r="B826" s="52"/>
      <c r="C826" s="52"/>
      <c r="D826" s="52"/>
      <c r="E826" s="52"/>
      <c r="F826" s="52"/>
      <c r="G826" s="52"/>
      <c r="H826" s="52"/>
      <c r="I826" s="52"/>
      <c r="J826" s="255"/>
      <c r="K826" s="52"/>
      <c r="L826" s="52"/>
      <c r="M826" s="52"/>
      <c r="N826" s="52"/>
      <c r="O826" s="52"/>
      <c r="P826" s="52"/>
      <c r="Q826" s="52"/>
      <c r="R826" s="52"/>
      <c r="S826" s="52"/>
    </row>
    <row r="827" spans="1:19" x14ac:dyDescent="0.25">
      <c r="A827" s="52"/>
      <c r="B827" s="52"/>
      <c r="C827" s="52"/>
      <c r="D827" s="52"/>
      <c r="E827" s="52"/>
      <c r="F827" s="52"/>
      <c r="G827" s="52"/>
      <c r="H827" s="52"/>
      <c r="I827" s="52"/>
      <c r="J827" s="255"/>
      <c r="K827" s="52"/>
      <c r="L827" s="52"/>
      <c r="M827" s="52"/>
      <c r="N827" s="52"/>
      <c r="O827" s="52"/>
      <c r="P827" s="52"/>
      <c r="Q827" s="52"/>
      <c r="R827" s="52"/>
      <c r="S827" s="52"/>
    </row>
    <row r="828" spans="1:19" x14ac:dyDescent="0.25">
      <c r="A828" s="52"/>
      <c r="B828" s="52"/>
      <c r="C828" s="52"/>
      <c r="D828" s="52"/>
      <c r="E828" s="52"/>
      <c r="F828" s="52"/>
      <c r="G828" s="52"/>
      <c r="H828" s="52"/>
      <c r="I828" s="52"/>
      <c r="J828" s="255"/>
      <c r="K828" s="52"/>
      <c r="L828" s="52"/>
      <c r="M828" s="52"/>
      <c r="N828" s="52"/>
      <c r="O828" s="52"/>
      <c r="P828" s="52"/>
      <c r="Q828" s="52"/>
      <c r="R828" s="52"/>
      <c r="S828" s="52"/>
    </row>
    <row r="829" spans="1:19" x14ac:dyDescent="0.25">
      <c r="A829" s="52"/>
      <c r="B829" s="52"/>
      <c r="C829" s="52"/>
      <c r="D829" s="52"/>
      <c r="E829" s="52"/>
      <c r="F829" s="52"/>
      <c r="G829" s="52"/>
      <c r="H829" s="52"/>
      <c r="I829" s="52"/>
      <c r="J829" s="255"/>
      <c r="K829" s="52"/>
      <c r="L829" s="52"/>
      <c r="M829" s="52"/>
      <c r="N829" s="52"/>
      <c r="O829" s="52"/>
      <c r="P829" s="52"/>
      <c r="Q829" s="52"/>
      <c r="R829" s="52"/>
      <c r="S829" s="52"/>
    </row>
    <row r="830" spans="1:19" x14ac:dyDescent="0.25">
      <c r="A830" s="52"/>
      <c r="B830" s="52"/>
      <c r="C830" s="52"/>
      <c r="D830" s="52"/>
      <c r="E830" s="52"/>
      <c r="F830" s="52"/>
      <c r="G830" s="52"/>
      <c r="H830" s="52"/>
      <c r="I830" s="52"/>
      <c r="J830" s="255"/>
      <c r="K830" s="52"/>
      <c r="L830" s="52"/>
      <c r="M830" s="52"/>
      <c r="N830" s="52"/>
      <c r="O830" s="52"/>
      <c r="P830" s="52"/>
      <c r="Q830" s="52"/>
      <c r="R830" s="52"/>
      <c r="S830" s="52"/>
    </row>
    <row r="831" spans="1:19" x14ac:dyDescent="0.25">
      <c r="A831" s="52"/>
      <c r="B831" s="52"/>
      <c r="C831" s="52"/>
      <c r="D831" s="52"/>
      <c r="E831" s="52"/>
      <c r="F831" s="52"/>
      <c r="G831" s="52"/>
      <c r="H831" s="52"/>
      <c r="I831" s="52"/>
      <c r="J831" s="255"/>
      <c r="K831" s="52"/>
      <c r="L831" s="52"/>
      <c r="M831" s="52"/>
      <c r="N831" s="52"/>
      <c r="O831" s="52"/>
      <c r="P831" s="52"/>
      <c r="Q831" s="52"/>
      <c r="R831" s="52"/>
      <c r="S831" s="52"/>
    </row>
    <row r="832" spans="1:19" x14ac:dyDescent="0.25">
      <c r="A832" s="52"/>
      <c r="B832" s="52"/>
      <c r="C832" s="52"/>
      <c r="D832" s="52"/>
      <c r="E832" s="52"/>
      <c r="F832" s="52"/>
      <c r="G832" s="52"/>
      <c r="H832" s="52"/>
      <c r="I832" s="52"/>
      <c r="J832" s="255"/>
      <c r="K832" s="52"/>
      <c r="L832" s="52"/>
      <c r="M832" s="52"/>
      <c r="N832" s="52"/>
      <c r="O832" s="52"/>
      <c r="P832" s="52"/>
      <c r="Q832" s="52"/>
      <c r="R832" s="52"/>
      <c r="S832" s="52"/>
    </row>
    <row r="833" spans="1:19" x14ac:dyDescent="0.25">
      <c r="A833" s="52"/>
      <c r="B833" s="52"/>
      <c r="C833" s="52"/>
      <c r="D833" s="52"/>
      <c r="E833" s="52"/>
      <c r="F833" s="52"/>
      <c r="G833" s="52"/>
      <c r="H833" s="52"/>
      <c r="I833" s="52"/>
      <c r="J833" s="255"/>
      <c r="K833" s="52"/>
      <c r="L833" s="52"/>
      <c r="M833" s="52"/>
      <c r="N833" s="52"/>
      <c r="O833" s="52"/>
      <c r="P833" s="52"/>
      <c r="Q833" s="52"/>
      <c r="R833" s="52"/>
      <c r="S833" s="52"/>
    </row>
    <row r="834" spans="1:19" x14ac:dyDescent="0.25">
      <c r="A834" s="52"/>
      <c r="B834" s="52"/>
      <c r="C834" s="52"/>
      <c r="D834" s="52"/>
      <c r="E834" s="52"/>
      <c r="F834" s="52"/>
      <c r="G834" s="52"/>
      <c r="H834" s="52"/>
      <c r="I834" s="52"/>
      <c r="J834" s="255"/>
      <c r="K834" s="52"/>
      <c r="L834" s="52"/>
      <c r="M834" s="52"/>
      <c r="N834" s="52"/>
      <c r="O834" s="52"/>
      <c r="P834" s="52"/>
      <c r="Q834" s="52"/>
      <c r="R834" s="52"/>
      <c r="S834" s="52"/>
    </row>
    <row r="835" spans="1:19" x14ac:dyDescent="0.25">
      <c r="A835" s="52"/>
      <c r="B835" s="52"/>
      <c r="C835" s="52"/>
      <c r="D835" s="52"/>
      <c r="E835" s="52"/>
      <c r="F835" s="52"/>
      <c r="G835" s="52"/>
      <c r="H835" s="52"/>
      <c r="I835" s="52"/>
      <c r="J835" s="255"/>
      <c r="K835" s="52"/>
      <c r="L835" s="52"/>
      <c r="M835" s="52"/>
      <c r="N835" s="52"/>
      <c r="O835" s="52"/>
      <c r="P835" s="52"/>
      <c r="Q835" s="52"/>
      <c r="R835" s="52"/>
      <c r="S835" s="52"/>
    </row>
    <row r="836" spans="1:19" x14ac:dyDescent="0.25">
      <c r="A836" s="52"/>
      <c r="B836" s="52"/>
      <c r="C836" s="52"/>
      <c r="D836" s="52"/>
      <c r="E836" s="52"/>
      <c r="F836" s="52"/>
      <c r="G836" s="52"/>
      <c r="H836" s="52"/>
      <c r="I836" s="52"/>
      <c r="J836" s="255"/>
      <c r="K836" s="52"/>
      <c r="L836" s="52"/>
      <c r="M836" s="52"/>
      <c r="N836" s="52"/>
      <c r="O836" s="52"/>
      <c r="P836" s="52"/>
      <c r="Q836" s="52"/>
      <c r="R836" s="52"/>
      <c r="S836" s="52"/>
    </row>
    <row r="837" spans="1:19" x14ac:dyDescent="0.25">
      <c r="A837" s="52"/>
      <c r="B837" s="52"/>
      <c r="C837" s="52"/>
      <c r="D837" s="52"/>
      <c r="E837" s="52"/>
      <c r="F837" s="52"/>
      <c r="G837" s="52"/>
      <c r="H837" s="52"/>
      <c r="I837" s="52"/>
      <c r="J837" s="255"/>
      <c r="K837" s="52"/>
      <c r="L837" s="52"/>
      <c r="M837" s="52"/>
      <c r="N837" s="52"/>
      <c r="O837" s="52"/>
      <c r="P837" s="52"/>
      <c r="Q837" s="52"/>
      <c r="R837" s="52"/>
      <c r="S837" s="52"/>
    </row>
    <row r="838" spans="1:19" x14ac:dyDescent="0.25">
      <c r="A838" s="52"/>
      <c r="B838" s="52"/>
      <c r="C838" s="52"/>
      <c r="D838" s="52"/>
      <c r="E838" s="52"/>
      <c r="F838" s="52"/>
      <c r="G838" s="52"/>
      <c r="H838" s="52"/>
      <c r="I838" s="52"/>
      <c r="J838" s="255"/>
      <c r="K838" s="52"/>
      <c r="L838" s="52"/>
      <c r="M838" s="52"/>
      <c r="N838" s="52"/>
      <c r="O838" s="52"/>
      <c r="P838" s="52"/>
      <c r="Q838" s="52"/>
      <c r="R838" s="52"/>
      <c r="S838" s="52"/>
    </row>
    <row r="839" spans="1:19" x14ac:dyDescent="0.25">
      <c r="A839" s="52"/>
      <c r="B839" s="52"/>
      <c r="C839" s="52"/>
      <c r="D839" s="52"/>
      <c r="E839" s="52"/>
      <c r="F839" s="52"/>
      <c r="G839" s="52"/>
      <c r="H839" s="52"/>
      <c r="I839" s="52"/>
      <c r="J839" s="255"/>
      <c r="K839" s="52"/>
      <c r="L839" s="52"/>
      <c r="M839" s="52"/>
      <c r="N839" s="52"/>
      <c r="O839" s="52"/>
      <c r="P839" s="52"/>
      <c r="Q839" s="52"/>
      <c r="R839" s="52"/>
      <c r="S839" s="52"/>
    </row>
    <row r="840" spans="1:19" x14ac:dyDescent="0.25">
      <c r="A840" s="52"/>
      <c r="B840" s="52"/>
      <c r="C840" s="52"/>
      <c r="D840" s="52"/>
      <c r="E840" s="52"/>
      <c r="F840" s="52"/>
      <c r="G840" s="52"/>
      <c r="H840" s="52"/>
      <c r="I840" s="52"/>
      <c r="J840" s="255"/>
      <c r="K840" s="52"/>
      <c r="L840" s="52"/>
      <c r="M840" s="52"/>
      <c r="N840" s="52"/>
      <c r="O840" s="52"/>
      <c r="P840" s="52"/>
      <c r="Q840" s="52"/>
      <c r="R840" s="52"/>
      <c r="S840" s="52"/>
    </row>
    <row r="841" spans="1:19" x14ac:dyDescent="0.25">
      <c r="A841" s="52"/>
      <c r="B841" s="52"/>
      <c r="C841" s="52"/>
      <c r="D841" s="52"/>
      <c r="E841" s="52"/>
      <c r="F841" s="52"/>
      <c r="G841" s="52"/>
      <c r="H841" s="52"/>
      <c r="I841" s="52"/>
      <c r="J841" s="255"/>
      <c r="K841" s="52"/>
      <c r="L841" s="52"/>
      <c r="M841" s="52"/>
      <c r="N841" s="52"/>
      <c r="O841" s="52"/>
      <c r="P841" s="52"/>
      <c r="Q841" s="52"/>
      <c r="R841" s="52"/>
      <c r="S841" s="52"/>
    </row>
    <row r="842" spans="1:19" x14ac:dyDescent="0.25">
      <c r="A842" s="52"/>
      <c r="B842" s="52"/>
      <c r="C842" s="52"/>
      <c r="D842" s="52"/>
      <c r="E842" s="52"/>
      <c r="F842" s="52"/>
      <c r="G842" s="52"/>
      <c r="H842" s="52"/>
      <c r="I842" s="52"/>
      <c r="J842" s="255"/>
      <c r="K842" s="52"/>
      <c r="L842" s="52"/>
      <c r="M842" s="52"/>
      <c r="N842" s="52"/>
      <c r="O842" s="52"/>
      <c r="P842" s="52"/>
      <c r="Q842" s="52"/>
      <c r="R842" s="52"/>
      <c r="S842" s="52"/>
    </row>
    <row r="843" spans="1:19" x14ac:dyDescent="0.25">
      <c r="A843" s="52"/>
      <c r="B843" s="52"/>
      <c r="C843" s="52"/>
      <c r="D843" s="52"/>
      <c r="E843" s="52"/>
      <c r="F843" s="52"/>
      <c r="G843" s="52"/>
      <c r="H843" s="52"/>
      <c r="I843" s="52"/>
      <c r="J843" s="255"/>
      <c r="K843" s="52"/>
      <c r="L843" s="52"/>
      <c r="M843" s="52"/>
      <c r="N843" s="52"/>
      <c r="O843" s="52"/>
      <c r="P843" s="52"/>
      <c r="Q843" s="52"/>
      <c r="R843" s="52"/>
      <c r="S843" s="52"/>
    </row>
    <row r="844" spans="1:19" x14ac:dyDescent="0.25">
      <c r="A844" s="52"/>
      <c r="B844" s="52"/>
      <c r="C844" s="52"/>
      <c r="D844" s="52"/>
      <c r="E844" s="52"/>
      <c r="F844" s="52"/>
      <c r="G844" s="52"/>
      <c r="H844" s="52"/>
      <c r="I844" s="52"/>
      <c r="J844" s="255"/>
      <c r="K844" s="52"/>
      <c r="L844" s="52"/>
      <c r="M844" s="52"/>
      <c r="N844" s="52"/>
      <c r="O844" s="52"/>
      <c r="P844" s="52"/>
      <c r="Q844" s="52"/>
      <c r="R844" s="52"/>
      <c r="S844" s="52"/>
    </row>
    <row r="845" spans="1:19" x14ac:dyDescent="0.25">
      <c r="A845" s="52"/>
      <c r="B845" s="52"/>
      <c r="C845" s="52"/>
      <c r="D845" s="52"/>
      <c r="E845" s="52"/>
      <c r="F845" s="52"/>
      <c r="G845" s="52"/>
      <c r="H845" s="52"/>
      <c r="I845" s="52"/>
      <c r="J845" s="255"/>
      <c r="K845" s="52"/>
      <c r="L845" s="52"/>
      <c r="M845" s="52"/>
      <c r="N845" s="52"/>
      <c r="O845" s="52"/>
      <c r="P845" s="52"/>
      <c r="Q845" s="52"/>
      <c r="R845" s="52"/>
      <c r="S845" s="52"/>
    </row>
    <row r="846" spans="1:19" x14ac:dyDescent="0.25">
      <c r="A846" s="52"/>
      <c r="B846" s="52"/>
      <c r="C846" s="52"/>
      <c r="D846" s="52"/>
      <c r="E846" s="52"/>
      <c r="F846" s="52"/>
      <c r="G846" s="52"/>
      <c r="H846" s="52"/>
      <c r="I846" s="52"/>
      <c r="J846" s="255"/>
      <c r="K846" s="52"/>
      <c r="L846" s="52"/>
      <c r="M846" s="52"/>
      <c r="N846" s="52"/>
      <c r="O846" s="52"/>
      <c r="P846" s="52"/>
      <c r="Q846" s="52"/>
      <c r="R846" s="52"/>
      <c r="S846" s="52"/>
    </row>
    <row r="847" spans="1:19" x14ac:dyDescent="0.25">
      <c r="A847" s="52"/>
      <c r="B847" s="52"/>
      <c r="C847" s="52"/>
      <c r="D847" s="52"/>
      <c r="E847" s="52"/>
      <c r="F847" s="52"/>
      <c r="G847" s="52"/>
      <c r="H847" s="52"/>
      <c r="I847" s="52"/>
      <c r="J847" s="255"/>
      <c r="K847" s="52"/>
      <c r="L847" s="52"/>
      <c r="M847" s="52"/>
      <c r="N847" s="52"/>
      <c r="O847" s="52"/>
      <c r="P847" s="52"/>
      <c r="Q847" s="52"/>
      <c r="R847" s="52"/>
      <c r="S847" s="52"/>
    </row>
    <row r="848" spans="1:19" x14ac:dyDescent="0.25">
      <c r="A848" s="52"/>
      <c r="B848" s="52"/>
      <c r="C848" s="52"/>
      <c r="D848" s="52"/>
      <c r="E848" s="52"/>
      <c r="F848" s="52"/>
      <c r="G848" s="52"/>
      <c r="H848" s="52"/>
      <c r="I848" s="52"/>
      <c r="J848" s="255"/>
      <c r="K848" s="52"/>
      <c r="L848" s="52"/>
      <c r="M848" s="52"/>
      <c r="N848" s="52"/>
      <c r="O848" s="52"/>
      <c r="P848" s="52"/>
      <c r="Q848" s="52"/>
      <c r="R848" s="52"/>
      <c r="S848" s="52"/>
    </row>
    <row r="849" spans="1:19" x14ac:dyDescent="0.25">
      <c r="A849" s="52"/>
      <c r="B849" s="52"/>
      <c r="C849" s="52"/>
      <c r="D849" s="52"/>
      <c r="E849" s="52"/>
      <c r="F849" s="52"/>
      <c r="G849" s="52"/>
      <c r="H849" s="52"/>
      <c r="I849" s="52"/>
      <c r="J849" s="255"/>
      <c r="K849" s="52"/>
      <c r="L849" s="52"/>
      <c r="M849" s="52"/>
      <c r="N849" s="52"/>
      <c r="O849" s="52"/>
      <c r="P849" s="52"/>
      <c r="Q849" s="52"/>
      <c r="R849" s="52"/>
      <c r="S849" s="52"/>
    </row>
    <row r="850" spans="1:19" x14ac:dyDescent="0.25">
      <c r="A850" s="52"/>
      <c r="B850" s="52"/>
      <c r="C850" s="52"/>
      <c r="D850" s="52"/>
      <c r="E850" s="52"/>
      <c r="F850" s="52"/>
      <c r="G850" s="52"/>
      <c r="H850" s="52"/>
      <c r="I850" s="52"/>
      <c r="J850" s="255"/>
      <c r="K850" s="52"/>
      <c r="L850" s="52"/>
      <c r="M850" s="52"/>
      <c r="N850" s="52"/>
      <c r="O850" s="52"/>
      <c r="P850" s="52"/>
      <c r="Q850" s="52"/>
      <c r="R850" s="52"/>
      <c r="S850" s="52"/>
    </row>
    <row r="851" spans="1:19" x14ac:dyDescent="0.25">
      <c r="A851" s="52"/>
      <c r="B851" s="52"/>
      <c r="C851" s="52"/>
      <c r="D851" s="52"/>
      <c r="E851" s="52"/>
      <c r="F851" s="52"/>
      <c r="G851" s="52"/>
      <c r="H851" s="52"/>
      <c r="I851" s="52"/>
      <c r="J851" s="255"/>
      <c r="K851" s="52"/>
      <c r="L851" s="52"/>
      <c r="M851" s="52"/>
      <c r="N851" s="52"/>
      <c r="O851" s="52"/>
      <c r="P851" s="52"/>
      <c r="Q851" s="52"/>
      <c r="R851" s="52"/>
      <c r="S851" s="52"/>
    </row>
    <row r="852" spans="1:19" x14ac:dyDescent="0.25">
      <c r="A852" s="52"/>
      <c r="B852" s="52"/>
      <c r="C852" s="52"/>
      <c r="D852" s="52"/>
      <c r="E852" s="52"/>
      <c r="F852" s="52"/>
      <c r="G852" s="52"/>
      <c r="H852" s="52"/>
      <c r="I852" s="52"/>
      <c r="J852" s="255"/>
      <c r="K852" s="52"/>
      <c r="L852" s="52"/>
      <c r="M852" s="52"/>
      <c r="N852" s="52"/>
      <c r="O852" s="52"/>
      <c r="P852" s="52"/>
      <c r="Q852" s="52"/>
      <c r="R852" s="52"/>
      <c r="S852" s="52"/>
    </row>
    <row r="853" spans="1:19" x14ac:dyDescent="0.25">
      <c r="A853" s="52"/>
      <c r="B853" s="52"/>
      <c r="C853" s="52"/>
      <c r="D853" s="52"/>
      <c r="E853" s="52"/>
      <c r="F853" s="52"/>
      <c r="G853" s="52"/>
      <c r="H853" s="52"/>
      <c r="I853" s="52"/>
      <c r="J853" s="255"/>
      <c r="K853" s="52"/>
      <c r="L853" s="52"/>
      <c r="M853" s="52"/>
      <c r="N853" s="52"/>
      <c r="O853" s="52"/>
      <c r="P853" s="52"/>
      <c r="Q853" s="52"/>
      <c r="R853" s="52"/>
      <c r="S853" s="52"/>
    </row>
    <row r="854" spans="1:19" x14ac:dyDescent="0.25">
      <c r="A854" s="52"/>
      <c r="B854" s="52"/>
      <c r="C854" s="52"/>
      <c r="D854" s="52"/>
      <c r="E854" s="52"/>
      <c r="F854" s="52"/>
      <c r="G854" s="52"/>
      <c r="H854" s="52"/>
      <c r="I854" s="52"/>
      <c r="J854" s="255"/>
      <c r="K854" s="52"/>
      <c r="L854" s="52"/>
      <c r="M854" s="52"/>
      <c r="N854" s="52"/>
      <c r="O854" s="52"/>
      <c r="P854" s="52"/>
      <c r="Q854" s="52"/>
      <c r="R854" s="52"/>
      <c r="S854" s="52"/>
    </row>
    <row r="855" spans="1:19" x14ac:dyDescent="0.25">
      <c r="A855" s="52"/>
      <c r="B855" s="52"/>
      <c r="C855" s="52"/>
      <c r="D855" s="52"/>
      <c r="E855" s="52"/>
      <c r="F855" s="52"/>
      <c r="G855" s="52"/>
      <c r="H855" s="52"/>
      <c r="I855" s="52"/>
      <c r="J855" s="255"/>
      <c r="K855" s="52"/>
      <c r="L855" s="52"/>
      <c r="M855" s="52"/>
      <c r="N855" s="52"/>
      <c r="O855" s="52"/>
      <c r="P855" s="52"/>
      <c r="Q855" s="52"/>
      <c r="R855" s="52"/>
      <c r="S855" s="52"/>
    </row>
    <row r="856" spans="1:19" x14ac:dyDescent="0.25">
      <c r="A856" s="52"/>
      <c r="B856" s="52"/>
      <c r="C856" s="52"/>
      <c r="D856" s="52"/>
      <c r="E856" s="52"/>
      <c r="F856" s="52"/>
      <c r="G856" s="52"/>
      <c r="H856" s="52"/>
      <c r="I856" s="52"/>
      <c r="J856" s="255"/>
      <c r="K856" s="52"/>
      <c r="L856" s="52"/>
      <c r="M856" s="52"/>
      <c r="N856" s="52"/>
      <c r="O856" s="52"/>
      <c r="P856" s="52"/>
      <c r="Q856" s="52"/>
      <c r="R856" s="52"/>
      <c r="S856" s="52"/>
    </row>
    <row r="857" spans="1:19" x14ac:dyDescent="0.25">
      <c r="A857" s="52"/>
      <c r="B857" s="52"/>
      <c r="C857" s="52"/>
      <c r="D857" s="52"/>
      <c r="E857" s="52"/>
      <c r="F857" s="52"/>
      <c r="G857" s="52"/>
      <c r="H857" s="52"/>
      <c r="I857" s="52"/>
      <c r="J857" s="255"/>
      <c r="K857" s="52"/>
      <c r="L857" s="52"/>
      <c r="M857" s="52"/>
      <c r="N857" s="52"/>
      <c r="O857" s="52"/>
      <c r="P857" s="52"/>
      <c r="Q857" s="52"/>
      <c r="R857" s="52"/>
      <c r="S857" s="52"/>
    </row>
    <row r="858" spans="1:19" x14ac:dyDescent="0.25">
      <c r="A858" s="52"/>
      <c r="B858" s="52"/>
      <c r="C858" s="52"/>
      <c r="D858" s="52"/>
      <c r="E858" s="52"/>
      <c r="F858" s="52"/>
      <c r="G858" s="52"/>
      <c r="H858" s="52"/>
      <c r="I858" s="52"/>
      <c r="J858" s="255"/>
      <c r="K858" s="52"/>
      <c r="L858" s="52"/>
      <c r="M858" s="52"/>
      <c r="N858" s="52"/>
      <c r="O858" s="52"/>
      <c r="P858" s="52"/>
      <c r="Q858" s="52"/>
      <c r="R858" s="52"/>
      <c r="S858" s="52"/>
    </row>
    <row r="859" spans="1:19" x14ac:dyDescent="0.25">
      <c r="A859" s="52"/>
      <c r="B859" s="52"/>
      <c r="C859" s="52"/>
      <c r="D859" s="52"/>
      <c r="E859" s="52"/>
      <c r="F859" s="52"/>
      <c r="G859" s="52"/>
      <c r="H859" s="52"/>
      <c r="I859" s="52"/>
      <c r="J859" s="255"/>
      <c r="K859" s="52"/>
      <c r="L859" s="52"/>
      <c r="M859" s="52"/>
      <c r="N859" s="52"/>
      <c r="O859" s="52"/>
      <c r="P859" s="52"/>
      <c r="Q859" s="52"/>
      <c r="R859" s="52"/>
      <c r="S859" s="52"/>
    </row>
    <row r="860" spans="1:19" x14ac:dyDescent="0.25">
      <c r="A860" s="52"/>
      <c r="B860" s="52"/>
      <c r="C860" s="52"/>
      <c r="D860" s="52"/>
      <c r="E860" s="52"/>
      <c r="F860" s="52"/>
      <c r="G860" s="52"/>
      <c r="H860" s="52"/>
      <c r="I860" s="52"/>
      <c r="J860" s="255"/>
      <c r="K860" s="52"/>
      <c r="L860" s="52"/>
      <c r="M860" s="52"/>
      <c r="N860" s="52"/>
      <c r="O860" s="52"/>
      <c r="P860" s="52"/>
      <c r="Q860" s="52"/>
      <c r="R860" s="52"/>
      <c r="S860" s="52"/>
    </row>
    <row r="861" spans="1:19" x14ac:dyDescent="0.25">
      <c r="A861" s="52"/>
      <c r="B861" s="52"/>
      <c r="C861" s="52"/>
      <c r="D861" s="52"/>
      <c r="E861" s="52"/>
      <c r="F861" s="52"/>
      <c r="G861" s="52"/>
      <c r="H861" s="52"/>
      <c r="I861" s="52"/>
      <c r="J861" s="255"/>
      <c r="K861" s="52"/>
      <c r="L861" s="52"/>
      <c r="M861" s="52"/>
      <c r="N861" s="52"/>
      <c r="O861" s="52"/>
      <c r="P861" s="52"/>
      <c r="Q861" s="52"/>
      <c r="R861" s="52"/>
      <c r="S861" s="52"/>
    </row>
    <row r="862" spans="1:19" x14ac:dyDescent="0.25">
      <c r="A862" s="52"/>
      <c r="B862" s="52"/>
      <c r="C862" s="52"/>
      <c r="D862" s="52"/>
      <c r="E862" s="52"/>
      <c r="F862" s="52"/>
      <c r="G862" s="52"/>
      <c r="H862" s="52"/>
      <c r="I862" s="52"/>
      <c r="J862" s="255"/>
      <c r="K862" s="52"/>
      <c r="L862" s="52"/>
      <c r="M862" s="52"/>
      <c r="N862" s="52"/>
      <c r="O862" s="52"/>
      <c r="P862" s="52"/>
      <c r="Q862" s="52"/>
      <c r="R862" s="52"/>
      <c r="S862" s="52"/>
    </row>
    <row r="863" spans="1:19" x14ac:dyDescent="0.25">
      <c r="A863" s="52"/>
      <c r="B863" s="52"/>
      <c r="C863" s="52"/>
      <c r="D863" s="52"/>
      <c r="E863" s="52"/>
      <c r="F863" s="52"/>
      <c r="G863" s="52"/>
      <c r="H863" s="52"/>
      <c r="I863" s="52"/>
      <c r="J863" s="255"/>
      <c r="K863" s="52"/>
      <c r="L863" s="52"/>
      <c r="M863" s="52"/>
      <c r="N863" s="52"/>
      <c r="O863" s="52"/>
      <c r="P863" s="52"/>
      <c r="Q863" s="52"/>
      <c r="R863" s="52"/>
      <c r="S863" s="52"/>
    </row>
    <row r="864" spans="1:19" x14ac:dyDescent="0.25">
      <c r="A864" s="52"/>
      <c r="B864" s="52"/>
      <c r="C864" s="52"/>
      <c r="D864" s="52"/>
      <c r="E864" s="52"/>
      <c r="F864" s="52"/>
      <c r="G864" s="52"/>
      <c r="H864" s="52"/>
      <c r="I864" s="52"/>
      <c r="J864" s="255"/>
      <c r="K864" s="52"/>
      <c r="L864" s="52"/>
      <c r="M864" s="52"/>
      <c r="N864" s="52"/>
      <c r="O864" s="52"/>
      <c r="P864" s="52"/>
      <c r="Q864" s="52"/>
      <c r="R864" s="52"/>
      <c r="S864" s="52"/>
    </row>
    <row r="865" spans="1:19" x14ac:dyDescent="0.25">
      <c r="A865" s="52"/>
      <c r="B865" s="52"/>
      <c r="C865" s="52"/>
      <c r="D865" s="52"/>
      <c r="E865" s="52"/>
      <c r="F865" s="52"/>
      <c r="G865" s="52"/>
      <c r="H865" s="52"/>
      <c r="I865" s="52"/>
      <c r="J865" s="255"/>
      <c r="K865" s="52"/>
      <c r="L865" s="52"/>
      <c r="M865" s="52"/>
      <c r="N865" s="52"/>
      <c r="O865" s="52"/>
      <c r="P865" s="52"/>
      <c r="Q865" s="52"/>
      <c r="R865" s="52"/>
      <c r="S865" s="52"/>
    </row>
    <row r="866" spans="1:19" x14ac:dyDescent="0.25">
      <c r="A866" s="52"/>
      <c r="B866" s="52"/>
      <c r="C866" s="52"/>
      <c r="D866" s="52"/>
      <c r="E866" s="52"/>
      <c r="F866" s="52"/>
      <c r="G866" s="52"/>
      <c r="H866" s="52"/>
      <c r="I866" s="52"/>
      <c r="J866" s="255"/>
      <c r="K866" s="52"/>
      <c r="L866" s="52"/>
      <c r="M866" s="52"/>
      <c r="N866" s="52"/>
      <c r="O866" s="52"/>
      <c r="P866" s="52"/>
      <c r="Q866" s="52"/>
      <c r="R866" s="52"/>
      <c r="S866" s="52"/>
    </row>
    <row r="867" spans="1:19" x14ac:dyDescent="0.25">
      <c r="A867" s="52"/>
      <c r="B867" s="52"/>
      <c r="C867" s="52"/>
      <c r="D867" s="52"/>
      <c r="E867" s="52"/>
      <c r="F867" s="52"/>
      <c r="G867" s="52"/>
      <c r="H867" s="52"/>
      <c r="I867" s="52"/>
      <c r="J867" s="255"/>
      <c r="K867" s="52"/>
      <c r="L867" s="52"/>
      <c r="M867" s="52"/>
      <c r="N867" s="52"/>
      <c r="O867" s="52"/>
      <c r="P867" s="52"/>
      <c r="Q867" s="52"/>
      <c r="R867" s="52"/>
      <c r="S867" s="52"/>
    </row>
    <row r="868" spans="1:19" x14ac:dyDescent="0.25">
      <c r="A868" s="52"/>
      <c r="B868" s="52"/>
      <c r="C868" s="52"/>
      <c r="D868" s="52"/>
      <c r="E868" s="52"/>
      <c r="F868" s="52"/>
      <c r="G868" s="52"/>
      <c r="H868" s="52"/>
      <c r="I868" s="52"/>
      <c r="J868" s="255"/>
      <c r="K868" s="52"/>
      <c r="L868" s="52"/>
      <c r="M868" s="52"/>
      <c r="N868" s="52"/>
      <c r="O868" s="52"/>
      <c r="P868" s="52"/>
      <c r="Q868" s="52"/>
      <c r="R868" s="52"/>
      <c r="S868" s="52"/>
    </row>
    <row r="869" spans="1:19" x14ac:dyDescent="0.25">
      <c r="A869" s="52"/>
      <c r="B869" s="52"/>
      <c r="C869" s="52"/>
      <c r="D869" s="52"/>
      <c r="E869" s="52"/>
      <c r="F869" s="52"/>
      <c r="G869" s="52"/>
      <c r="H869" s="52"/>
      <c r="I869" s="52"/>
      <c r="J869" s="255"/>
      <c r="K869" s="52"/>
      <c r="L869" s="52"/>
      <c r="M869" s="52"/>
      <c r="N869" s="52"/>
      <c r="O869" s="52"/>
      <c r="P869" s="52"/>
      <c r="Q869" s="52"/>
      <c r="R869" s="52"/>
      <c r="S869" s="52"/>
    </row>
    <row r="870" spans="1:19" x14ac:dyDescent="0.25">
      <c r="A870" s="52"/>
      <c r="B870" s="52"/>
      <c r="C870" s="52"/>
      <c r="D870" s="52"/>
      <c r="E870" s="52"/>
      <c r="F870" s="52"/>
      <c r="G870" s="52"/>
      <c r="H870" s="52"/>
      <c r="I870" s="52"/>
      <c r="J870" s="255"/>
      <c r="K870" s="52"/>
      <c r="L870" s="52"/>
      <c r="M870" s="52"/>
      <c r="N870" s="52"/>
      <c r="O870" s="52"/>
      <c r="P870" s="52"/>
      <c r="Q870" s="52"/>
      <c r="R870" s="52"/>
      <c r="S870" s="52"/>
    </row>
    <row r="871" spans="1:19" x14ac:dyDescent="0.25">
      <c r="A871" s="52"/>
      <c r="B871" s="52"/>
      <c r="C871" s="52"/>
      <c r="D871" s="52"/>
      <c r="E871" s="52"/>
      <c r="F871" s="52"/>
      <c r="G871" s="52"/>
      <c r="H871" s="52"/>
      <c r="I871" s="52"/>
      <c r="J871" s="255"/>
      <c r="K871" s="52"/>
      <c r="L871" s="52"/>
      <c r="M871" s="52"/>
      <c r="N871" s="52"/>
      <c r="O871" s="52"/>
      <c r="P871" s="52"/>
      <c r="Q871" s="52"/>
      <c r="R871" s="52"/>
      <c r="S871" s="52"/>
    </row>
    <row r="872" spans="1:19" x14ac:dyDescent="0.25">
      <c r="A872" s="52"/>
      <c r="B872" s="52"/>
      <c r="C872" s="52"/>
      <c r="D872" s="52"/>
      <c r="E872" s="52"/>
      <c r="F872" s="52"/>
      <c r="G872" s="52"/>
      <c r="H872" s="52"/>
      <c r="I872" s="52"/>
      <c r="J872" s="255"/>
      <c r="K872" s="52"/>
      <c r="L872" s="52"/>
      <c r="M872" s="52"/>
      <c r="N872" s="52"/>
      <c r="O872" s="52"/>
      <c r="P872" s="52"/>
      <c r="Q872" s="52"/>
      <c r="R872" s="52"/>
      <c r="S872" s="52"/>
    </row>
    <row r="873" spans="1:19" x14ac:dyDescent="0.25">
      <c r="A873" s="52"/>
      <c r="B873" s="52"/>
      <c r="C873" s="52"/>
      <c r="D873" s="52"/>
      <c r="E873" s="52"/>
      <c r="F873" s="52"/>
      <c r="G873" s="52"/>
      <c r="H873" s="52"/>
      <c r="I873" s="52"/>
      <c r="J873" s="255"/>
      <c r="K873" s="52"/>
      <c r="L873" s="52"/>
      <c r="M873" s="52"/>
      <c r="N873" s="52"/>
      <c r="O873" s="52"/>
      <c r="P873" s="52"/>
      <c r="Q873" s="52"/>
      <c r="R873" s="52"/>
      <c r="S873" s="52"/>
    </row>
    <row r="874" spans="1:19" x14ac:dyDescent="0.25">
      <c r="A874" s="52"/>
      <c r="B874" s="52"/>
      <c r="C874" s="52"/>
      <c r="D874" s="52"/>
      <c r="E874" s="52"/>
      <c r="F874" s="52"/>
      <c r="G874" s="52"/>
      <c r="H874" s="52"/>
      <c r="I874" s="52"/>
      <c r="J874" s="255"/>
      <c r="K874" s="52"/>
      <c r="L874" s="52"/>
      <c r="M874" s="52"/>
      <c r="N874" s="52"/>
      <c r="O874" s="52"/>
      <c r="P874" s="52"/>
      <c r="Q874" s="52"/>
      <c r="R874" s="52"/>
      <c r="S874" s="52"/>
    </row>
    <row r="875" spans="1:19" x14ac:dyDescent="0.25">
      <c r="A875" s="52"/>
      <c r="B875" s="52"/>
      <c r="C875" s="52"/>
      <c r="D875" s="52"/>
      <c r="E875" s="52"/>
      <c r="F875" s="52"/>
      <c r="G875" s="52"/>
      <c r="H875" s="52"/>
      <c r="I875" s="52"/>
      <c r="J875" s="255"/>
      <c r="K875" s="52"/>
      <c r="L875" s="52"/>
      <c r="M875" s="52"/>
      <c r="N875" s="52"/>
      <c r="O875" s="52"/>
      <c r="P875" s="52"/>
      <c r="Q875" s="52"/>
      <c r="R875" s="52"/>
      <c r="S875" s="52"/>
    </row>
    <row r="876" spans="1:19" x14ac:dyDescent="0.25">
      <c r="A876" s="52"/>
      <c r="B876" s="52"/>
      <c r="C876" s="52"/>
      <c r="D876" s="52"/>
      <c r="E876" s="52"/>
      <c r="F876" s="52"/>
      <c r="G876" s="52"/>
      <c r="H876" s="52"/>
      <c r="I876" s="52"/>
      <c r="J876" s="255"/>
      <c r="K876" s="52"/>
      <c r="L876" s="52"/>
      <c r="M876" s="52"/>
      <c r="N876" s="52"/>
      <c r="O876" s="52"/>
      <c r="P876" s="52"/>
      <c r="Q876" s="52"/>
      <c r="R876" s="52"/>
      <c r="S876" s="52"/>
    </row>
    <row r="877" spans="1:19" x14ac:dyDescent="0.25">
      <c r="A877" s="52"/>
      <c r="B877" s="52"/>
      <c r="C877" s="52"/>
      <c r="D877" s="52"/>
      <c r="E877" s="52"/>
      <c r="F877" s="52"/>
      <c r="G877" s="52"/>
      <c r="H877" s="52"/>
      <c r="I877" s="52"/>
      <c r="J877" s="255"/>
      <c r="K877" s="52"/>
      <c r="L877" s="52"/>
      <c r="M877" s="52"/>
      <c r="N877" s="52"/>
      <c r="O877" s="52"/>
      <c r="P877" s="52"/>
      <c r="Q877" s="52"/>
      <c r="R877" s="52"/>
      <c r="S877" s="52"/>
    </row>
    <row r="878" spans="1:19" x14ac:dyDescent="0.25">
      <c r="A878" s="52"/>
      <c r="B878" s="52"/>
      <c r="C878" s="52"/>
      <c r="D878" s="52"/>
      <c r="E878" s="52"/>
      <c r="F878" s="52"/>
      <c r="G878" s="52"/>
      <c r="H878" s="52"/>
      <c r="I878" s="52"/>
      <c r="J878" s="255"/>
      <c r="K878" s="52"/>
      <c r="L878" s="52"/>
      <c r="M878" s="52"/>
      <c r="N878" s="52"/>
      <c r="O878" s="52"/>
      <c r="P878" s="52"/>
      <c r="Q878" s="52"/>
      <c r="R878" s="52"/>
      <c r="S878" s="52"/>
    </row>
    <row r="879" spans="1:19" x14ac:dyDescent="0.25">
      <c r="A879" s="52"/>
      <c r="B879" s="52"/>
      <c r="C879" s="52"/>
      <c r="D879" s="52"/>
      <c r="E879" s="52"/>
      <c r="F879" s="52"/>
      <c r="G879" s="52"/>
      <c r="H879" s="52"/>
      <c r="I879" s="52"/>
      <c r="J879" s="255"/>
      <c r="K879" s="52"/>
      <c r="L879" s="52"/>
      <c r="M879" s="52"/>
      <c r="N879" s="52"/>
      <c r="O879" s="52"/>
      <c r="P879" s="52"/>
      <c r="Q879" s="52"/>
      <c r="R879" s="52"/>
      <c r="S879" s="52"/>
    </row>
    <row r="880" spans="1:19" x14ac:dyDescent="0.25">
      <c r="A880" s="52"/>
      <c r="B880" s="52"/>
      <c r="C880" s="52"/>
      <c r="D880" s="52"/>
      <c r="E880" s="52"/>
      <c r="F880" s="52"/>
      <c r="G880" s="52"/>
      <c r="H880" s="52"/>
      <c r="I880" s="52"/>
      <c r="J880" s="255"/>
      <c r="K880" s="52"/>
      <c r="L880" s="52"/>
      <c r="M880" s="52"/>
      <c r="N880" s="52"/>
      <c r="O880" s="52"/>
      <c r="P880" s="52"/>
      <c r="Q880" s="52"/>
      <c r="R880" s="52"/>
      <c r="S880" s="52"/>
    </row>
    <row r="881" spans="1:19" x14ac:dyDescent="0.25">
      <c r="A881" s="52"/>
      <c r="B881" s="52"/>
      <c r="C881" s="52"/>
      <c r="D881" s="52"/>
      <c r="E881" s="52"/>
      <c r="F881" s="52"/>
      <c r="G881" s="52"/>
      <c r="H881" s="52"/>
      <c r="I881" s="52"/>
      <c r="J881" s="255"/>
      <c r="K881" s="52"/>
      <c r="L881" s="52"/>
      <c r="M881" s="52"/>
      <c r="N881" s="52"/>
      <c r="O881" s="52"/>
      <c r="P881" s="52"/>
      <c r="Q881" s="52"/>
      <c r="R881" s="52"/>
      <c r="S881" s="52"/>
    </row>
    <row r="882" spans="1:19" x14ac:dyDescent="0.25">
      <c r="A882" s="52"/>
      <c r="B882" s="52"/>
      <c r="C882" s="52"/>
      <c r="D882" s="52"/>
      <c r="E882" s="52"/>
      <c r="F882" s="52"/>
      <c r="G882" s="52"/>
      <c r="H882" s="52"/>
      <c r="I882" s="52"/>
      <c r="J882" s="255"/>
      <c r="K882" s="52"/>
      <c r="L882" s="52"/>
      <c r="M882" s="52"/>
      <c r="N882" s="52"/>
      <c r="O882" s="52"/>
      <c r="P882" s="52"/>
      <c r="Q882" s="52"/>
      <c r="R882" s="52"/>
      <c r="S882" s="52"/>
    </row>
    <row r="883" spans="1:19" x14ac:dyDescent="0.25">
      <c r="A883" s="52"/>
      <c r="B883" s="52"/>
      <c r="C883" s="52"/>
      <c r="D883" s="52"/>
      <c r="E883" s="52"/>
      <c r="F883" s="52"/>
      <c r="G883" s="52"/>
      <c r="H883" s="52"/>
      <c r="I883" s="52"/>
      <c r="J883" s="255"/>
      <c r="K883" s="52"/>
      <c r="L883" s="52"/>
      <c r="M883" s="52"/>
      <c r="N883" s="52"/>
      <c r="O883" s="52"/>
      <c r="P883" s="52"/>
      <c r="Q883" s="52"/>
      <c r="R883" s="52"/>
      <c r="S883" s="52"/>
    </row>
    <row r="884" spans="1:19" x14ac:dyDescent="0.25">
      <c r="A884" s="52"/>
      <c r="B884" s="52"/>
      <c r="C884" s="52"/>
      <c r="D884" s="52"/>
      <c r="E884" s="52"/>
      <c r="F884" s="52"/>
      <c r="G884" s="52"/>
      <c r="H884" s="52"/>
      <c r="I884" s="52"/>
      <c r="J884" s="255"/>
      <c r="K884" s="52"/>
      <c r="L884" s="52"/>
      <c r="M884" s="52"/>
      <c r="N884" s="52"/>
      <c r="O884" s="52"/>
      <c r="P884" s="52"/>
      <c r="Q884" s="52"/>
      <c r="R884" s="52"/>
      <c r="S884" s="52"/>
    </row>
    <row r="885" spans="1:19" x14ac:dyDescent="0.25">
      <c r="A885" s="52"/>
      <c r="B885" s="52"/>
      <c r="C885" s="52"/>
      <c r="D885" s="52"/>
      <c r="E885" s="52"/>
      <c r="F885" s="52"/>
      <c r="G885" s="52"/>
      <c r="H885" s="52"/>
      <c r="I885" s="52"/>
      <c r="J885" s="255"/>
      <c r="K885" s="52"/>
      <c r="L885" s="52"/>
      <c r="M885" s="52"/>
      <c r="N885" s="52"/>
      <c r="O885" s="52"/>
      <c r="P885" s="52"/>
      <c r="Q885" s="52"/>
      <c r="R885" s="52"/>
      <c r="S885" s="52"/>
    </row>
    <row r="886" spans="1:19" x14ac:dyDescent="0.25">
      <c r="A886" s="52"/>
      <c r="B886" s="52"/>
      <c r="C886" s="52"/>
      <c r="D886" s="52"/>
      <c r="E886" s="52"/>
      <c r="F886" s="52"/>
      <c r="G886" s="52"/>
      <c r="H886" s="52"/>
      <c r="I886" s="52"/>
      <c r="J886" s="255"/>
      <c r="K886" s="52"/>
      <c r="L886" s="52"/>
      <c r="M886" s="52"/>
      <c r="N886" s="52"/>
      <c r="O886" s="52"/>
      <c r="P886" s="52"/>
      <c r="Q886" s="52"/>
      <c r="R886" s="52"/>
      <c r="S886" s="52"/>
    </row>
    <row r="887" spans="1:19" x14ac:dyDescent="0.25">
      <c r="A887" s="52"/>
      <c r="B887" s="52"/>
      <c r="C887" s="52"/>
      <c r="D887" s="52"/>
      <c r="E887" s="52"/>
      <c r="F887" s="52"/>
      <c r="G887" s="52"/>
      <c r="H887" s="52"/>
      <c r="I887" s="52"/>
      <c r="J887" s="255"/>
      <c r="K887" s="52"/>
      <c r="L887" s="52"/>
      <c r="M887" s="52"/>
      <c r="N887" s="52"/>
      <c r="O887" s="52"/>
      <c r="P887" s="52"/>
      <c r="Q887" s="52"/>
      <c r="R887" s="52"/>
      <c r="S887" s="52"/>
    </row>
    <row r="888" spans="1:19" x14ac:dyDescent="0.25">
      <c r="A888" s="52"/>
      <c r="B888" s="52"/>
      <c r="C888" s="52"/>
      <c r="D888" s="52"/>
      <c r="E888" s="52"/>
      <c r="F888" s="52"/>
      <c r="G888" s="52"/>
      <c r="H888" s="52"/>
      <c r="I888" s="52"/>
      <c r="J888" s="255"/>
      <c r="K888" s="52"/>
      <c r="L888" s="52"/>
      <c r="M888" s="52"/>
      <c r="N888" s="52"/>
      <c r="O888" s="52"/>
      <c r="P888" s="52"/>
      <c r="Q888" s="52"/>
      <c r="R888" s="52"/>
      <c r="S888" s="52"/>
    </row>
    <row r="889" spans="1:19" x14ac:dyDescent="0.25">
      <c r="A889" s="52"/>
      <c r="B889" s="52"/>
      <c r="C889" s="52"/>
      <c r="D889" s="52"/>
      <c r="E889" s="52"/>
      <c r="F889" s="52"/>
      <c r="G889" s="52"/>
      <c r="H889" s="52"/>
      <c r="I889" s="52"/>
      <c r="J889" s="255"/>
      <c r="K889" s="52"/>
      <c r="L889" s="52"/>
      <c r="M889" s="52"/>
      <c r="N889" s="52"/>
      <c r="O889" s="52"/>
      <c r="P889" s="52"/>
      <c r="Q889" s="52"/>
      <c r="R889" s="52"/>
      <c r="S889" s="52"/>
    </row>
    <row r="890" spans="1:19" x14ac:dyDescent="0.25">
      <c r="A890" s="52"/>
      <c r="B890" s="52"/>
      <c r="C890" s="52"/>
      <c r="D890" s="52"/>
      <c r="E890" s="52"/>
      <c r="F890" s="52"/>
      <c r="G890" s="52"/>
      <c r="H890" s="52"/>
      <c r="I890" s="52"/>
      <c r="J890" s="255"/>
      <c r="K890" s="52"/>
      <c r="L890" s="52"/>
      <c r="M890" s="52"/>
      <c r="N890" s="52"/>
      <c r="O890" s="52"/>
      <c r="P890" s="52"/>
      <c r="Q890" s="52"/>
      <c r="R890" s="52"/>
      <c r="S890" s="52"/>
    </row>
    <row r="891" spans="1:19" x14ac:dyDescent="0.25">
      <c r="A891" s="52"/>
      <c r="B891" s="52"/>
      <c r="C891" s="52"/>
      <c r="D891" s="52"/>
      <c r="E891" s="52"/>
      <c r="F891" s="52"/>
      <c r="G891" s="52"/>
      <c r="H891" s="52"/>
      <c r="I891" s="52"/>
      <c r="J891" s="255"/>
      <c r="K891" s="52"/>
      <c r="L891" s="52"/>
      <c r="M891" s="52"/>
      <c r="N891" s="52"/>
      <c r="O891" s="52"/>
      <c r="P891" s="52"/>
      <c r="Q891" s="52"/>
      <c r="R891" s="52"/>
      <c r="S891" s="52"/>
    </row>
    <row r="892" spans="1:19" x14ac:dyDescent="0.25">
      <c r="A892" s="52"/>
      <c r="B892" s="52"/>
      <c r="C892" s="52"/>
      <c r="D892" s="52"/>
      <c r="E892" s="52"/>
      <c r="F892" s="52"/>
      <c r="G892" s="52"/>
      <c r="H892" s="52"/>
      <c r="I892" s="52"/>
      <c r="J892" s="255"/>
      <c r="K892" s="52"/>
      <c r="L892" s="52"/>
      <c r="M892" s="52"/>
      <c r="N892" s="52"/>
      <c r="O892" s="52"/>
      <c r="P892" s="52"/>
      <c r="Q892" s="52"/>
      <c r="R892" s="52"/>
      <c r="S892" s="52"/>
    </row>
    <row r="893" spans="1:19" x14ac:dyDescent="0.25">
      <c r="A893" s="52"/>
      <c r="B893" s="52"/>
      <c r="C893" s="52"/>
      <c r="D893" s="52"/>
      <c r="E893" s="52"/>
      <c r="F893" s="52"/>
      <c r="G893" s="52"/>
      <c r="H893" s="52"/>
      <c r="I893" s="52"/>
      <c r="J893" s="255"/>
      <c r="K893" s="52"/>
      <c r="L893" s="52"/>
      <c r="M893" s="52"/>
      <c r="N893" s="52"/>
      <c r="O893" s="52"/>
      <c r="P893" s="52"/>
      <c r="Q893" s="52"/>
      <c r="R893" s="52"/>
      <c r="S893" s="52"/>
    </row>
    <row r="894" spans="1:19" x14ac:dyDescent="0.25">
      <c r="A894" s="52"/>
      <c r="B894" s="52"/>
      <c r="C894" s="52"/>
      <c r="D894" s="52"/>
      <c r="E894" s="52"/>
      <c r="F894" s="52"/>
      <c r="G894" s="52"/>
      <c r="H894" s="52"/>
      <c r="I894" s="52"/>
      <c r="J894" s="255"/>
      <c r="K894" s="52"/>
      <c r="L894" s="52"/>
      <c r="M894" s="52"/>
      <c r="N894" s="52"/>
      <c r="O894" s="52"/>
      <c r="P894" s="52"/>
      <c r="Q894" s="52"/>
      <c r="R894" s="52"/>
      <c r="S894" s="52"/>
    </row>
    <row r="895" spans="1:19" x14ac:dyDescent="0.25">
      <c r="A895" s="52"/>
      <c r="B895" s="52"/>
      <c r="C895" s="52"/>
      <c r="D895" s="52"/>
      <c r="E895" s="52"/>
      <c r="F895" s="52"/>
      <c r="G895" s="52"/>
      <c r="H895" s="52"/>
      <c r="I895" s="52"/>
      <c r="J895" s="255"/>
      <c r="K895" s="52"/>
      <c r="L895" s="52"/>
      <c r="M895" s="52"/>
      <c r="N895" s="52"/>
      <c r="O895" s="52"/>
      <c r="P895" s="52"/>
      <c r="Q895" s="52"/>
      <c r="R895" s="52"/>
      <c r="S895" s="52"/>
    </row>
    <row r="896" spans="1:19" x14ac:dyDescent="0.25">
      <c r="A896" s="52"/>
      <c r="B896" s="52"/>
      <c r="C896" s="52"/>
      <c r="D896" s="52"/>
      <c r="E896" s="52"/>
      <c r="F896" s="52"/>
      <c r="G896" s="52"/>
      <c r="H896" s="52"/>
      <c r="I896" s="52"/>
      <c r="J896" s="255"/>
      <c r="K896" s="52"/>
      <c r="L896" s="52"/>
      <c r="M896" s="52"/>
      <c r="N896" s="52"/>
      <c r="O896" s="52"/>
      <c r="P896" s="52"/>
      <c r="Q896" s="52"/>
      <c r="R896" s="52"/>
      <c r="S896" s="52"/>
    </row>
    <row r="897" spans="1:19" x14ac:dyDescent="0.25">
      <c r="A897" s="52"/>
      <c r="B897" s="52"/>
      <c r="C897" s="52"/>
      <c r="D897" s="52"/>
      <c r="E897" s="52"/>
      <c r="F897" s="52"/>
      <c r="G897" s="52"/>
      <c r="H897" s="52"/>
      <c r="I897" s="52"/>
      <c r="J897" s="255"/>
      <c r="K897" s="52"/>
      <c r="L897" s="52"/>
      <c r="M897" s="52"/>
      <c r="N897" s="52"/>
      <c r="O897" s="52"/>
      <c r="P897" s="52"/>
      <c r="Q897" s="52"/>
      <c r="R897" s="52"/>
      <c r="S897" s="52"/>
    </row>
    <row r="898" spans="1:19" x14ac:dyDescent="0.25">
      <c r="A898" s="52"/>
      <c r="B898" s="52"/>
      <c r="C898" s="52"/>
      <c r="D898" s="52"/>
      <c r="E898" s="52"/>
      <c r="F898" s="52"/>
      <c r="G898" s="52"/>
      <c r="H898" s="52"/>
      <c r="I898" s="52"/>
      <c r="J898" s="255"/>
      <c r="K898" s="52"/>
      <c r="L898" s="52"/>
      <c r="M898" s="52"/>
      <c r="N898" s="52"/>
      <c r="O898" s="52"/>
      <c r="P898" s="52"/>
      <c r="Q898" s="52"/>
      <c r="R898" s="52"/>
      <c r="S898" s="52"/>
    </row>
    <row r="899" spans="1:19" x14ac:dyDescent="0.25">
      <c r="A899" s="52"/>
      <c r="B899" s="52"/>
      <c r="C899" s="52"/>
      <c r="D899" s="52"/>
      <c r="E899" s="52"/>
      <c r="F899" s="52"/>
      <c r="G899" s="52"/>
      <c r="H899" s="52"/>
      <c r="I899" s="52"/>
      <c r="J899" s="255"/>
      <c r="K899" s="52"/>
      <c r="L899" s="52"/>
      <c r="M899" s="52"/>
      <c r="N899" s="52"/>
      <c r="O899" s="52"/>
      <c r="P899" s="52"/>
      <c r="Q899" s="52"/>
      <c r="R899" s="52"/>
      <c r="S899" s="52"/>
    </row>
    <row r="900" spans="1:19" x14ac:dyDescent="0.25">
      <c r="A900" s="52"/>
      <c r="B900" s="52"/>
      <c r="C900" s="52"/>
      <c r="D900" s="52"/>
      <c r="E900" s="52"/>
      <c r="F900" s="52"/>
      <c r="G900" s="52"/>
      <c r="H900" s="52"/>
      <c r="I900" s="52"/>
      <c r="J900" s="255"/>
      <c r="K900" s="52"/>
      <c r="L900" s="52"/>
      <c r="M900" s="52"/>
      <c r="N900" s="52"/>
      <c r="O900" s="52"/>
      <c r="P900" s="52"/>
      <c r="Q900" s="52"/>
      <c r="R900" s="52"/>
      <c r="S900" s="52"/>
    </row>
    <row r="901" spans="1:19" x14ac:dyDescent="0.25">
      <c r="A901" s="52"/>
      <c r="B901" s="52"/>
      <c r="C901" s="52"/>
      <c r="D901" s="52"/>
      <c r="E901" s="52"/>
      <c r="F901" s="52"/>
      <c r="G901" s="52"/>
      <c r="H901" s="52"/>
      <c r="I901" s="52"/>
      <c r="J901" s="255"/>
      <c r="K901" s="52"/>
      <c r="L901" s="52"/>
      <c r="M901" s="52"/>
      <c r="N901" s="52"/>
      <c r="O901" s="52"/>
      <c r="P901" s="52"/>
      <c r="Q901" s="52"/>
      <c r="R901" s="52"/>
      <c r="S901" s="52"/>
    </row>
    <row r="902" spans="1:19" x14ac:dyDescent="0.25">
      <c r="A902" s="52"/>
      <c r="B902" s="52"/>
      <c r="C902" s="52"/>
      <c r="D902" s="52"/>
      <c r="E902" s="52"/>
      <c r="F902" s="52"/>
      <c r="G902" s="52"/>
      <c r="H902" s="52"/>
      <c r="I902" s="52"/>
      <c r="J902" s="255"/>
      <c r="K902" s="52"/>
      <c r="L902" s="52"/>
      <c r="M902" s="52"/>
      <c r="N902" s="52"/>
      <c r="O902" s="52"/>
      <c r="P902" s="52"/>
      <c r="Q902" s="52"/>
      <c r="R902" s="52"/>
      <c r="S902" s="52"/>
    </row>
    <row r="903" spans="1:19" x14ac:dyDescent="0.25">
      <c r="A903" s="52"/>
      <c r="B903" s="52"/>
      <c r="C903" s="52"/>
      <c r="D903" s="52"/>
      <c r="E903" s="52"/>
      <c r="F903" s="52"/>
      <c r="G903" s="52"/>
      <c r="H903" s="52"/>
      <c r="I903" s="52"/>
      <c r="J903" s="255"/>
      <c r="K903" s="52"/>
      <c r="L903" s="52"/>
      <c r="M903" s="52"/>
      <c r="N903" s="52"/>
      <c r="O903" s="52"/>
      <c r="P903" s="52"/>
      <c r="Q903" s="52"/>
      <c r="R903" s="52"/>
      <c r="S903" s="52"/>
    </row>
    <row r="904" spans="1:19" x14ac:dyDescent="0.25">
      <c r="A904" s="52"/>
      <c r="B904" s="52"/>
      <c r="C904" s="52"/>
      <c r="D904" s="52"/>
      <c r="E904" s="52"/>
      <c r="F904" s="52"/>
      <c r="G904" s="52"/>
      <c r="H904" s="52"/>
      <c r="I904" s="52"/>
      <c r="J904" s="255"/>
      <c r="K904" s="52"/>
      <c r="L904" s="52"/>
      <c r="M904" s="52"/>
      <c r="N904" s="52"/>
      <c r="O904" s="52"/>
      <c r="P904" s="52"/>
      <c r="Q904" s="52"/>
      <c r="R904" s="52"/>
      <c r="S904" s="52"/>
    </row>
    <row r="905" spans="1:19" x14ac:dyDescent="0.25">
      <c r="A905" s="52"/>
      <c r="B905" s="52"/>
      <c r="C905" s="52"/>
      <c r="D905" s="52"/>
      <c r="E905" s="52"/>
      <c r="F905" s="52"/>
      <c r="G905" s="52"/>
      <c r="H905" s="52"/>
      <c r="I905" s="52"/>
      <c r="J905" s="255"/>
      <c r="K905" s="52"/>
      <c r="L905" s="52"/>
      <c r="M905" s="52"/>
      <c r="N905" s="52"/>
      <c r="O905" s="52"/>
      <c r="P905" s="52"/>
      <c r="Q905" s="52"/>
      <c r="R905" s="52"/>
      <c r="S905" s="52"/>
    </row>
    <row r="906" spans="1:19" x14ac:dyDescent="0.25">
      <c r="A906" s="52"/>
      <c r="B906" s="52"/>
      <c r="C906" s="52"/>
      <c r="D906" s="52"/>
      <c r="E906" s="52"/>
      <c r="F906" s="52"/>
      <c r="G906" s="52"/>
      <c r="H906" s="52"/>
      <c r="I906" s="52"/>
      <c r="J906" s="255"/>
      <c r="K906" s="52"/>
      <c r="L906" s="52"/>
      <c r="M906" s="52"/>
      <c r="N906" s="52"/>
      <c r="O906" s="52"/>
      <c r="P906" s="52"/>
      <c r="Q906" s="52"/>
      <c r="R906" s="52"/>
      <c r="S906" s="52"/>
    </row>
    <row r="907" spans="1:19" x14ac:dyDescent="0.25">
      <c r="A907" s="52"/>
      <c r="B907" s="52"/>
      <c r="C907" s="52"/>
      <c r="D907" s="52"/>
      <c r="E907" s="52"/>
      <c r="F907" s="52"/>
      <c r="G907" s="52"/>
      <c r="H907" s="52"/>
      <c r="I907" s="52"/>
      <c r="J907" s="255"/>
      <c r="K907" s="52"/>
      <c r="L907" s="52"/>
      <c r="M907" s="52"/>
      <c r="N907" s="52"/>
      <c r="O907" s="52"/>
      <c r="P907" s="52"/>
      <c r="Q907" s="52"/>
      <c r="R907" s="52"/>
      <c r="S907" s="52"/>
    </row>
    <row r="908" spans="1:19" x14ac:dyDescent="0.25">
      <c r="A908" s="52"/>
      <c r="B908" s="52"/>
      <c r="C908" s="52"/>
      <c r="D908" s="52"/>
      <c r="E908" s="52"/>
      <c r="F908" s="52"/>
      <c r="G908" s="52"/>
      <c r="H908" s="52"/>
      <c r="I908" s="52"/>
      <c r="J908" s="255"/>
      <c r="K908" s="52"/>
      <c r="L908" s="52"/>
      <c r="M908" s="52"/>
      <c r="N908" s="52"/>
      <c r="O908" s="52"/>
      <c r="P908" s="52"/>
      <c r="Q908" s="52"/>
      <c r="R908" s="52"/>
      <c r="S908" s="52"/>
    </row>
    <row r="909" spans="1:19" x14ac:dyDescent="0.25">
      <c r="A909" s="52"/>
      <c r="B909" s="52"/>
      <c r="C909" s="52"/>
      <c r="D909" s="52"/>
      <c r="E909" s="52"/>
      <c r="F909" s="52"/>
      <c r="G909" s="52"/>
      <c r="H909" s="52"/>
      <c r="I909" s="52"/>
      <c r="J909" s="255"/>
      <c r="K909" s="52"/>
      <c r="L909" s="52"/>
      <c r="M909" s="52"/>
      <c r="N909" s="52"/>
      <c r="O909" s="52"/>
      <c r="P909" s="52"/>
      <c r="Q909" s="52"/>
      <c r="R909" s="52"/>
      <c r="S909" s="52"/>
    </row>
    <row r="910" spans="1:19" x14ac:dyDescent="0.25">
      <c r="A910" s="52"/>
      <c r="B910" s="52"/>
      <c r="C910" s="52"/>
      <c r="D910" s="52"/>
      <c r="E910" s="52"/>
      <c r="F910" s="52"/>
      <c r="G910" s="52"/>
      <c r="H910" s="52"/>
      <c r="I910" s="52"/>
      <c r="J910" s="255"/>
      <c r="K910" s="52"/>
      <c r="L910" s="52"/>
      <c r="M910" s="52"/>
      <c r="N910" s="52"/>
      <c r="O910" s="52"/>
      <c r="P910" s="52"/>
      <c r="Q910" s="52"/>
      <c r="R910" s="52"/>
      <c r="S910" s="52"/>
    </row>
    <row r="911" spans="1:19" x14ac:dyDescent="0.25">
      <c r="A911" s="52"/>
      <c r="B911" s="52"/>
      <c r="C911" s="52"/>
      <c r="D911" s="52"/>
      <c r="E911" s="52"/>
      <c r="F911" s="52"/>
      <c r="G911" s="52"/>
      <c r="H911" s="52"/>
      <c r="I911" s="52"/>
      <c r="J911" s="255"/>
      <c r="K911" s="52"/>
      <c r="L911" s="52"/>
      <c r="M911" s="52"/>
      <c r="N911" s="52"/>
      <c r="O911" s="52"/>
      <c r="P911" s="52"/>
      <c r="Q911" s="52"/>
      <c r="R911" s="52"/>
      <c r="S911" s="52"/>
    </row>
    <row r="912" spans="1:19" x14ac:dyDescent="0.25">
      <c r="A912" s="52"/>
      <c r="B912" s="52"/>
      <c r="C912" s="52"/>
      <c r="D912" s="52"/>
      <c r="E912" s="52"/>
      <c r="F912" s="52"/>
      <c r="G912" s="52"/>
      <c r="H912" s="52"/>
      <c r="I912" s="52"/>
      <c r="J912" s="255"/>
      <c r="K912" s="52"/>
      <c r="L912" s="52"/>
      <c r="M912" s="52"/>
      <c r="N912" s="52"/>
      <c r="O912" s="52"/>
      <c r="P912" s="52"/>
      <c r="Q912" s="52"/>
      <c r="R912" s="52"/>
      <c r="S912" s="52"/>
    </row>
    <row r="913" spans="1:19" x14ac:dyDescent="0.25">
      <c r="A913" s="52"/>
      <c r="B913" s="52"/>
      <c r="C913" s="52"/>
      <c r="D913" s="52"/>
      <c r="E913" s="52"/>
      <c r="F913" s="52"/>
      <c r="G913" s="52"/>
      <c r="H913" s="52"/>
      <c r="I913" s="52"/>
      <c r="J913" s="255"/>
      <c r="K913" s="52"/>
      <c r="L913" s="52"/>
      <c r="M913" s="52"/>
      <c r="N913" s="52"/>
      <c r="O913" s="52"/>
      <c r="P913" s="52"/>
      <c r="Q913" s="52"/>
      <c r="R913" s="52"/>
      <c r="S913" s="52"/>
    </row>
    <row r="914" spans="1:19" x14ac:dyDescent="0.25">
      <c r="A914" s="52"/>
      <c r="B914" s="52"/>
      <c r="C914" s="52"/>
      <c r="D914" s="52"/>
      <c r="E914" s="52"/>
      <c r="F914" s="52"/>
      <c r="G914" s="52"/>
      <c r="H914" s="52"/>
      <c r="I914" s="52"/>
      <c r="J914" s="255"/>
      <c r="K914" s="52"/>
      <c r="L914" s="52"/>
      <c r="M914" s="52"/>
      <c r="N914" s="52"/>
      <c r="O914" s="52"/>
      <c r="P914" s="52"/>
      <c r="Q914" s="52"/>
      <c r="R914" s="52"/>
      <c r="S914" s="52"/>
    </row>
    <row r="915" spans="1:19" x14ac:dyDescent="0.25">
      <c r="A915" s="52"/>
      <c r="B915" s="52"/>
      <c r="C915" s="52"/>
      <c r="D915" s="52"/>
      <c r="E915" s="52"/>
      <c r="F915" s="52"/>
      <c r="G915" s="52"/>
      <c r="H915" s="52"/>
      <c r="I915" s="52"/>
      <c r="J915" s="255"/>
      <c r="K915" s="52"/>
      <c r="L915" s="52"/>
      <c r="M915" s="52"/>
      <c r="N915" s="52"/>
      <c r="O915" s="52"/>
      <c r="P915" s="52"/>
      <c r="Q915" s="52"/>
      <c r="R915" s="52"/>
      <c r="S915" s="52"/>
    </row>
    <row r="916" spans="1:19" x14ac:dyDescent="0.25">
      <c r="A916" s="52"/>
      <c r="B916" s="52"/>
      <c r="C916" s="52"/>
      <c r="D916" s="52"/>
      <c r="E916" s="52"/>
      <c r="F916" s="52"/>
      <c r="G916" s="52"/>
      <c r="H916" s="52"/>
      <c r="I916" s="52"/>
      <c r="J916" s="255"/>
      <c r="K916" s="52"/>
      <c r="L916" s="52"/>
      <c r="M916" s="52"/>
      <c r="N916" s="52"/>
      <c r="O916" s="52"/>
      <c r="P916" s="52"/>
      <c r="Q916" s="52"/>
      <c r="R916" s="52"/>
      <c r="S916" s="52"/>
    </row>
    <row r="917" spans="1:19" x14ac:dyDescent="0.25">
      <c r="A917" s="52"/>
      <c r="B917" s="52"/>
      <c r="C917" s="52"/>
      <c r="D917" s="52"/>
      <c r="E917" s="52"/>
      <c r="F917" s="52"/>
      <c r="G917" s="52"/>
      <c r="H917" s="52"/>
      <c r="I917" s="52"/>
      <c r="J917" s="255"/>
      <c r="K917" s="52"/>
      <c r="L917" s="52"/>
      <c r="M917" s="52"/>
      <c r="N917" s="52"/>
      <c r="O917" s="52"/>
      <c r="P917" s="52"/>
      <c r="Q917" s="52"/>
      <c r="R917" s="52"/>
      <c r="S917" s="52"/>
    </row>
    <row r="918" spans="1:19" x14ac:dyDescent="0.25">
      <c r="A918" s="52"/>
      <c r="B918" s="52"/>
      <c r="C918" s="52"/>
      <c r="D918" s="52"/>
      <c r="E918" s="52"/>
      <c r="F918" s="52"/>
      <c r="G918" s="52"/>
      <c r="H918" s="52"/>
      <c r="I918" s="52"/>
      <c r="J918" s="255"/>
      <c r="K918" s="52"/>
      <c r="L918" s="52"/>
      <c r="M918" s="52"/>
      <c r="N918" s="52"/>
      <c r="O918" s="52"/>
      <c r="P918" s="52"/>
      <c r="Q918" s="52"/>
      <c r="R918" s="52"/>
      <c r="S918" s="52"/>
    </row>
    <row r="919" spans="1:19" x14ac:dyDescent="0.25">
      <c r="A919" s="52"/>
      <c r="B919" s="52"/>
      <c r="C919" s="52"/>
      <c r="D919" s="52"/>
      <c r="E919" s="52"/>
      <c r="F919" s="52"/>
      <c r="G919" s="52"/>
      <c r="H919" s="52"/>
      <c r="I919" s="52"/>
      <c r="J919" s="255"/>
      <c r="K919" s="52"/>
      <c r="L919" s="52"/>
      <c r="M919" s="52"/>
      <c r="N919" s="52"/>
      <c r="O919" s="52"/>
      <c r="P919" s="52"/>
      <c r="Q919" s="52"/>
      <c r="R919" s="52"/>
      <c r="S919" s="52"/>
    </row>
    <row r="920" spans="1:19" x14ac:dyDescent="0.25">
      <c r="A920" s="52"/>
      <c r="B920" s="52"/>
      <c r="C920" s="52"/>
      <c r="D920" s="52"/>
      <c r="E920" s="52"/>
      <c r="F920" s="52"/>
      <c r="G920" s="52"/>
      <c r="H920" s="52"/>
      <c r="I920" s="52"/>
      <c r="J920" s="255"/>
      <c r="K920" s="52"/>
      <c r="L920" s="52"/>
      <c r="M920" s="52"/>
      <c r="N920" s="52"/>
      <c r="O920" s="52"/>
      <c r="P920" s="52"/>
      <c r="Q920" s="52"/>
      <c r="R920" s="52"/>
      <c r="S920" s="52"/>
    </row>
    <row r="921" spans="1:19" x14ac:dyDescent="0.25">
      <c r="A921" s="52"/>
      <c r="B921" s="52"/>
      <c r="C921" s="52"/>
      <c r="D921" s="52"/>
      <c r="E921" s="52"/>
      <c r="F921" s="52"/>
      <c r="G921" s="52"/>
      <c r="H921" s="52"/>
      <c r="I921" s="52"/>
      <c r="J921" s="255"/>
      <c r="K921" s="52"/>
      <c r="L921" s="52"/>
      <c r="M921" s="52"/>
      <c r="N921" s="52"/>
      <c r="O921" s="52"/>
      <c r="P921" s="52"/>
      <c r="Q921" s="52"/>
      <c r="R921" s="52"/>
      <c r="S921" s="52"/>
    </row>
    <row r="922" spans="1:19" x14ac:dyDescent="0.25">
      <c r="A922" s="52"/>
      <c r="B922" s="52"/>
      <c r="C922" s="52"/>
      <c r="D922" s="52"/>
      <c r="E922" s="52"/>
      <c r="F922" s="52"/>
      <c r="G922" s="52"/>
      <c r="H922" s="52"/>
      <c r="I922" s="52"/>
      <c r="J922" s="255"/>
      <c r="K922" s="52"/>
      <c r="L922" s="52"/>
      <c r="M922" s="52"/>
      <c r="N922" s="52"/>
      <c r="O922" s="52"/>
      <c r="P922" s="52"/>
      <c r="Q922" s="52"/>
      <c r="R922" s="52"/>
      <c r="S922" s="52"/>
    </row>
    <row r="923" spans="1:19" x14ac:dyDescent="0.25">
      <c r="A923" s="52"/>
      <c r="B923" s="52"/>
      <c r="C923" s="52"/>
      <c r="D923" s="52"/>
      <c r="E923" s="52"/>
      <c r="F923" s="52"/>
      <c r="G923" s="52"/>
      <c r="H923" s="52"/>
      <c r="I923" s="52"/>
      <c r="J923" s="255"/>
      <c r="K923" s="52"/>
      <c r="L923" s="52"/>
      <c r="M923" s="52"/>
      <c r="N923" s="52"/>
      <c r="O923" s="52"/>
      <c r="P923" s="52"/>
      <c r="Q923" s="52"/>
      <c r="R923" s="52"/>
      <c r="S923" s="52"/>
    </row>
    <row r="924" spans="1:19" x14ac:dyDescent="0.25">
      <c r="A924" s="52"/>
      <c r="B924" s="52"/>
      <c r="C924" s="52"/>
      <c r="D924" s="52"/>
      <c r="E924" s="52"/>
      <c r="F924" s="52"/>
      <c r="G924" s="52"/>
      <c r="H924" s="52"/>
      <c r="I924" s="52"/>
      <c r="J924" s="255"/>
      <c r="K924" s="52"/>
      <c r="L924" s="52"/>
      <c r="M924" s="52"/>
      <c r="N924" s="52"/>
      <c r="O924" s="52"/>
      <c r="P924" s="52"/>
      <c r="Q924" s="52"/>
      <c r="R924" s="52"/>
      <c r="S924" s="52"/>
    </row>
    <row r="925" spans="1:19" x14ac:dyDescent="0.25">
      <c r="A925" s="52"/>
      <c r="B925" s="52"/>
      <c r="C925" s="52"/>
      <c r="D925" s="52"/>
      <c r="E925" s="52"/>
      <c r="F925" s="52"/>
      <c r="G925" s="52"/>
      <c r="H925" s="52"/>
      <c r="I925" s="52"/>
      <c r="J925" s="255"/>
      <c r="K925" s="52"/>
      <c r="L925" s="52"/>
      <c r="M925" s="52"/>
      <c r="N925" s="52"/>
      <c r="O925" s="52"/>
      <c r="P925" s="52"/>
      <c r="Q925" s="52"/>
      <c r="R925" s="52"/>
      <c r="S925" s="52"/>
    </row>
    <row r="926" spans="1:19" x14ac:dyDescent="0.25">
      <c r="A926" s="52"/>
      <c r="B926" s="52"/>
      <c r="C926" s="52"/>
      <c r="D926" s="52"/>
      <c r="E926" s="52"/>
      <c r="F926" s="52"/>
      <c r="G926" s="52"/>
      <c r="H926" s="52"/>
      <c r="I926" s="52"/>
      <c r="J926" s="255"/>
      <c r="K926" s="52"/>
      <c r="L926" s="52"/>
      <c r="M926" s="52"/>
      <c r="N926" s="52"/>
      <c r="O926" s="52"/>
      <c r="P926" s="52"/>
      <c r="Q926" s="52"/>
      <c r="R926" s="52"/>
      <c r="S926" s="52"/>
    </row>
    <row r="927" spans="1:19" x14ac:dyDescent="0.25">
      <c r="A927" s="52"/>
      <c r="B927" s="52"/>
      <c r="C927" s="52"/>
      <c r="D927" s="52"/>
      <c r="E927" s="52"/>
      <c r="F927" s="52"/>
      <c r="G927" s="52"/>
      <c r="H927" s="52"/>
      <c r="I927" s="52"/>
      <c r="J927" s="255"/>
      <c r="K927" s="52"/>
      <c r="L927" s="52"/>
      <c r="M927" s="52"/>
      <c r="N927" s="52"/>
      <c r="O927" s="52"/>
      <c r="P927" s="52"/>
      <c r="Q927" s="52"/>
      <c r="R927" s="52"/>
      <c r="S927" s="52"/>
    </row>
    <row r="928" spans="1:19" x14ac:dyDescent="0.25">
      <c r="A928" s="52"/>
      <c r="B928" s="52"/>
      <c r="C928" s="52"/>
      <c r="D928" s="52"/>
      <c r="E928" s="52"/>
      <c r="F928" s="52"/>
      <c r="G928" s="52"/>
      <c r="H928" s="52"/>
      <c r="I928" s="52"/>
      <c r="J928" s="255"/>
      <c r="K928" s="52"/>
      <c r="L928" s="52"/>
      <c r="M928" s="52"/>
      <c r="N928" s="52"/>
      <c r="O928" s="52"/>
      <c r="P928" s="52"/>
      <c r="Q928" s="52"/>
      <c r="R928" s="52"/>
      <c r="S928" s="52"/>
    </row>
    <row r="929" spans="1:19" x14ac:dyDescent="0.25">
      <c r="A929" s="52"/>
      <c r="B929" s="52"/>
      <c r="C929" s="52"/>
      <c r="D929" s="52"/>
      <c r="E929" s="52"/>
      <c r="F929" s="52"/>
      <c r="G929" s="52"/>
      <c r="H929" s="52"/>
      <c r="I929" s="52"/>
      <c r="J929" s="255"/>
      <c r="K929" s="52"/>
      <c r="L929" s="52"/>
      <c r="M929" s="52"/>
      <c r="N929" s="52"/>
      <c r="O929" s="52"/>
      <c r="P929" s="52"/>
      <c r="Q929" s="52"/>
      <c r="R929" s="52"/>
      <c r="S929" s="52"/>
    </row>
    <row r="930" spans="1:19" x14ac:dyDescent="0.25">
      <c r="A930" s="52"/>
      <c r="B930" s="52"/>
      <c r="C930" s="52"/>
      <c r="D930" s="52"/>
      <c r="E930" s="52"/>
      <c r="F930" s="52"/>
      <c r="G930" s="52"/>
      <c r="H930" s="52"/>
      <c r="I930" s="52"/>
      <c r="J930" s="255"/>
      <c r="K930" s="52"/>
      <c r="L930" s="52"/>
      <c r="M930" s="52"/>
      <c r="N930" s="52"/>
      <c r="O930" s="52"/>
      <c r="P930" s="52"/>
      <c r="Q930" s="52"/>
      <c r="R930" s="52"/>
      <c r="S930" s="52"/>
    </row>
    <row r="931" spans="1:19" x14ac:dyDescent="0.25">
      <c r="A931" s="52"/>
      <c r="B931" s="52"/>
      <c r="C931" s="52"/>
      <c r="D931" s="52"/>
      <c r="E931" s="52"/>
      <c r="F931" s="52"/>
      <c r="G931" s="52"/>
      <c r="H931" s="52"/>
      <c r="I931" s="52"/>
      <c r="J931" s="255"/>
      <c r="K931" s="52"/>
      <c r="L931" s="52"/>
      <c r="M931" s="52"/>
      <c r="N931" s="52"/>
      <c r="O931" s="52"/>
      <c r="P931" s="52"/>
      <c r="Q931" s="52"/>
      <c r="R931" s="52"/>
      <c r="S931" s="52"/>
    </row>
    <row r="932" spans="1:19" x14ac:dyDescent="0.25">
      <c r="A932" s="52"/>
      <c r="B932" s="52"/>
      <c r="C932" s="52"/>
      <c r="D932" s="52"/>
      <c r="E932" s="52"/>
      <c r="F932" s="52"/>
      <c r="G932" s="52"/>
      <c r="H932" s="52"/>
      <c r="I932" s="52"/>
      <c r="J932" s="255"/>
      <c r="K932" s="52"/>
      <c r="L932" s="52"/>
      <c r="M932" s="52"/>
      <c r="N932" s="52"/>
      <c r="O932" s="52"/>
      <c r="P932" s="52"/>
      <c r="Q932" s="52"/>
      <c r="R932" s="52"/>
      <c r="S932" s="52"/>
    </row>
    <row r="933" spans="1:19" x14ac:dyDescent="0.25">
      <c r="A933" s="52"/>
      <c r="B933" s="52"/>
      <c r="C933" s="52"/>
      <c r="D933" s="52"/>
      <c r="E933" s="52"/>
      <c r="F933" s="52"/>
      <c r="G933" s="52"/>
      <c r="H933" s="52"/>
      <c r="I933" s="52"/>
      <c r="J933" s="255"/>
      <c r="K933" s="52"/>
      <c r="L933" s="52"/>
      <c r="M933" s="52"/>
      <c r="N933" s="52"/>
      <c r="O933" s="52"/>
      <c r="P933" s="52"/>
      <c r="Q933" s="52"/>
      <c r="R933" s="52"/>
      <c r="S933" s="52"/>
    </row>
    <row r="934" spans="1:19" x14ac:dyDescent="0.25">
      <c r="A934" s="52"/>
      <c r="B934" s="52"/>
      <c r="C934" s="52"/>
      <c r="D934" s="52"/>
      <c r="E934" s="52"/>
      <c r="F934" s="52"/>
      <c r="G934" s="52"/>
      <c r="H934" s="52"/>
      <c r="I934" s="52"/>
      <c r="J934" s="255"/>
      <c r="K934" s="52"/>
      <c r="L934" s="52"/>
      <c r="M934" s="52"/>
      <c r="N934" s="52"/>
      <c r="O934" s="52"/>
      <c r="P934" s="52"/>
      <c r="Q934" s="52"/>
      <c r="R934" s="52"/>
      <c r="S934" s="52"/>
    </row>
    <row r="935" spans="1:19" x14ac:dyDescent="0.25">
      <c r="A935" s="52"/>
      <c r="B935" s="52"/>
      <c r="C935" s="52"/>
      <c r="D935" s="52"/>
      <c r="E935" s="52"/>
      <c r="F935" s="52"/>
      <c r="G935" s="52"/>
      <c r="H935" s="52"/>
      <c r="I935" s="52"/>
      <c r="J935" s="255"/>
      <c r="K935" s="52"/>
      <c r="L935" s="52"/>
      <c r="M935" s="52"/>
      <c r="N935" s="52"/>
      <c r="O935" s="52"/>
      <c r="P935" s="52"/>
      <c r="Q935" s="52"/>
      <c r="R935" s="52"/>
      <c r="S935" s="52"/>
    </row>
    <row r="936" spans="1:19" x14ac:dyDescent="0.25">
      <c r="A936" s="52"/>
      <c r="B936" s="52"/>
      <c r="C936" s="52"/>
      <c r="D936" s="52"/>
      <c r="E936" s="52"/>
      <c r="F936" s="52"/>
      <c r="G936" s="52"/>
      <c r="H936" s="52"/>
      <c r="I936" s="52"/>
      <c r="J936" s="255"/>
      <c r="K936" s="52"/>
      <c r="L936" s="52"/>
      <c r="M936" s="52"/>
      <c r="N936" s="52"/>
      <c r="O936" s="52"/>
      <c r="P936" s="52"/>
      <c r="Q936" s="52"/>
      <c r="R936" s="52"/>
      <c r="S936" s="52"/>
    </row>
    <row r="937" spans="1:19" x14ac:dyDescent="0.25">
      <c r="A937" s="52"/>
      <c r="B937" s="52"/>
      <c r="C937" s="52"/>
      <c r="D937" s="52"/>
      <c r="E937" s="52"/>
      <c r="F937" s="52"/>
      <c r="G937" s="52"/>
      <c r="H937" s="52"/>
      <c r="I937" s="52"/>
      <c r="J937" s="255"/>
      <c r="K937" s="52"/>
      <c r="L937" s="52"/>
      <c r="M937" s="52"/>
      <c r="N937" s="52"/>
      <c r="O937" s="52"/>
      <c r="P937" s="52"/>
      <c r="Q937" s="52"/>
      <c r="R937" s="52"/>
      <c r="S937" s="52"/>
    </row>
    <row r="938" spans="1:19" x14ac:dyDescent="0.25">
      <c r="A938" s="52"/>
      <c r="B938" s="52"/>
      <c r="C938" s="52"/>
      <c r="D938" s="52"/>
      <c r="E938" s="52"/>
      <c r="F938" s="52"/>
      <c r="G938" s="52"/>
      <c r="H938" s="52"/>
      <c r="I938" s="52"/>
      <c r="J938" s="255"/>
      <c r="K938" s="52"/>
      <c r="L938" s="52"/>
      <c r="M938" s="52"/>
      <c r="N938" s="52"/>
      <c r="O938" s="52"/>
      <c r="P938" s="52"/>
      <c r="Q938" s="52"/>
      <c r="R938" s="52"/>
      <c r="S938" s="52"/>
    </row>
    <row r="939" spans="1:19" x14ac:dyDescent="0.25">
      <c r="A939" s="52"/>
      <c r="B939" s="52"/>
      <c r="C939" s="52"/>
      <c r="D939" s="52"/>
      <c r="E939" s="52"/>
      <c r="F939" s="52"/>
      <c r="G939" s="52"/>
      <c r="H939" s="52"/>
      <c r="I939" s="52"/>
      <c r="J939" s="255"/>
      <c r="K939" s="52"/>
      <c r="L939" s="52"/>
      <c r="M939" s="52"/>
      <c r="N939" s="52"/>
      <c r="O939" s="52"/>
      <c r="P939" s="52"/>
      <c r="Q939" s="52"/>
      <c r="R939" s="52"/>
      <c r="S939" s="52"/>
    </row>
    <row r="940" spans="1:19" x14ac:dyDescent="0.25">
      <c r="A940" s="52"/>
      <c r="B940" s="52"/>
      <c r="C940" s="52"/>
      <c r="D940" s="52"/>
      <c r="E940" s="52"/>
      <c r="F940" s="52"/>
      <c r="G940" s="52"/>
      <c r="H940" s="52"/>
      <c r="I940" s="52"/>
      <c r="J940" s="255"/>
      <c r="K940" s="52"/>
      <c r="L940" s="52"/>
      <c r="M940" s="52"/>
      <c r="N940" s="52"/>
      <c r="O940" s="52"/>
      <c r="P940" s="52"/>
      <c r="Q940" s="52"/>
      <c r="R940" s="52"/>
      <c r="S940" s="52"/>
    </row>
    <row r="941" spans="1:19" x14ac:dyDescent="0.25">
      <c r="A941" s="52"/>
      <c r="B941" s="52"/>
      <c r="C941" s="52"/>
      <c r="D941" s="52"/>
      <c r="E941" s="52"/>
      <c r="F941" s="52"/>
      <c r="G941" s="52"/>
      <c r="H941" s="52"/>
      <c r="I941" s="52"/>
      <c r="J941" s="255"/>
      <c r="K941" s="52"/>
      <c r="L941" s="52"/>
      <c r="M941" s="52"/>
      <c r="N941" s="52"/>
      <c r="O941" s="52"/>
      <c r="P941" s="52"/>
      <c r="Q941" s="52"/>
      <c r="R941" s="52"/>
      <c r="S941" s="52"/>
    </row>
    <row r="942" spans="1:19" x14ac:dyDescent="0.25">
      <c r="A942" s="52"/>
      <c r="B942" s="52"/>
      <c r="C942" s="52"/>
      <c r="D942" s="52"/>
      <c r="E942" s="52"/>
      <c r="F942" s="52"/>
      <c r="G942" s="52"/>
      <c r="H942" s="52"/>
      <c r="I942" s="52"/>
      <c r="J942" s="255"/>
      <c r="K942" s="52"/>
      <c r="L942" s="52"/>
      <c r="M942" s="52"/>
      <c r="N942" s="52"/>
      <c r="O942" s="52"/>
      <c r="P942" s="52"/>
      <c r="Q942" s="52"/>
      <c r="R942" s="52"/>
      <c r="S942" s="52"/>
    </row>
    <row r="943" spans="1:19" x14ac:dyDescent="0.25">
      <c r="A943" s="52"/>
      <c r="B943" s="52"/>
      <c r="C943" s="52"/>
      <c r="D943" s="52"/>
      <c r="E943" s="52"/>
      <c r="F943" s="52"/>
      <c r="G943" s="52"/>
      <c r="H943" s="52"/>
      <c r="I943" s="52"/>
      <c r="J943" s="255"/>
      <c r="K943" s="52"/>
      <c r="L943" s="52"/>
      <c r="M943" s="52"/>
      <c r="N943" s="52"/>
      <c r="O943" s="52"/>
      <c r="P943" s="52"/>
      <c r="Q943" s="52"/>
      <c r="R943" s="52"/>
      <c r="S943" s="52"/>
    </row>
    <row r="944" spans="1:19" x14ac:dyDescent="0.25">
      <c r="A944" s="52"/>
      <c r="B944" s="52"/>
      <c r="C944" s="52"/>
      <c r="D944" s="52"/>
      <c r="E944" s="52"/>
      <c r="F944" s="52"/>
      <c r="G944" s="52"/>
      <c r="H944" s="52"/>
      <c r="I944" s="52"/>
      <c r="J944" s="255"/>
      <c r="K944" s="52"/>
      <c r="L944" s="52"/>
      <c r="M944" s="52"/>
      <c r="N944" s="52"/>
      <c r="O944" s="52"/>
      <c r="P944" s="52"/>
      <c r="Q944" s="52"/>
      <c r="R944" s="52"/>
      <c r="S944" s="52"/>
    </row>
    <row r="945" spans="1:19" x14ac:dyDescent="0.25">
      <c r="A945" s="52"/>
      <c r="B945" s="52"/>
      <c r="C945" s="52"/>
      <c r="D945" s="52"/>
      <c r="E945" s="52"/>
      <c r="F945" s="52"/>
      <c r="G945" s="52"/>
      <c r="H945" s="52"/>
      <c r="I945" s="52"/>
      <c r="J945" s="255"/>
      <c r="K945" s="52"/>
      <c r="L945" s="52"/>
      <c r="M945" s="52"/>
      <c r="N945" s="52"/>
      <c r="O945" s="52"/>
      <c r="P945" s="52"/>
      <c r="Q945" s="52"/>
      <c r="R945" s="52"/>
      <c r="S945" s="52"/>
    </row>
    <row r="946" spans="1:19" x14ac:dyDescent="0.25">
      <c r="A946" s="52"/>
      <c r="B946" s="52"/>
      <c r="C946" s="52"/>
      <c r="D946" s="52"/>
      <c r="E946" s="52"/>
      <c r="F946" s="52"/>
      <c r="G946" s="52"/>
      <c r="H946" s="52"/>
      <c r="I946" s="52"/>
      <c r="J946" s="255"/>
      <c r="K946" s="52"/>
      <c r="L946" s="52"/>
      <c r="M946" s="52"/>
      <c r="N946" s="52"/>
      <c r="O946" s="52"/>
      <c r="P946" s="52"/>
      <c r="Q946" s="52"/>
      <c r="R946" s="52"/>
      <c r="S946" s="52"/>
    </row>
    <row r="947" spans="1:19" x14ac:dyDescent="0.25">
      <c r="A947" s="52"/>
      <c r="B947" s="52"/>
      <c r="C947" s="52"/>
      <c r="D947" s="52"/>
      <c r="E947" s="52"/>
      <c r="F947" s="52"/>
      <c r="G947" s="52"/>
      <c r="H947" s="52"/>
      <c r="I947" s="52"/>
      <c r="J947" s="255"/>
      <c r="K947" s="52"/>
      <c r="L947" s="52"/>
      <c r="M947" s="52"/>
      <c r="N947" s="52"/>
      <c r="O947" s="52"/>
      <c r="P947" s="52"/>
      <c r="Q947" s="52"/>
      <c r="R947" s="52"/>
      <c r="S947" s="52"/>
    </row>
    <row r="948" spans="1:19" x14ac:dyDescent="0.25">
      <c r="A948" s="52"/>
      <c r="B948" s="52"/>
      <c r="C948" s="52"/>
      <c r="D948" s="52"/>
      <c r="E948" s="52"/>
      <c r="F948" s="52"/>
      <c r="G948" s="52"/>
      <c r="H948" s="52"/>
      <c r="I948" s="52"/>
      <c r="J948" s="255"/>
      <c r="K948" s="52"/>
      <c r="L948" s="52"/>
      <c r="M948" s="52"/>
      <c r="N948" s="52"/>
      <c r="O948" s="52"/>
      <c r="P948" s="52"/>
      <c r="Q948" s="52"/>
      <c r="R948" s="52"/>
      <c r="S948" s="52"/>
    </row>
    <row r="949" spans="1:19" x14ac:dyDescent="0.25">
      <c r="A949" s="52"/>
      <c r="B949" s="52"/>
      <c r="C949" s="52"/>
      <c r="D949" s="52"/>
      <c r="E949" s="52"/>
      <c r="F949" s="52"/>
      <c r="G949" s="52"/>
      <c r="H949" s="52"/>
      <c r="I949" s="52"/>
      <c r="J949" s="255"/>
      <c r="K949" s="52"/>
      <c r="L949" s="52"/>
      <c r="M949" s="52"/>
      <c r="N949" s="52"/>
      <c r="O949" s="52"/>
      <c r="P949" s="52"/>
      <c r="Q949" s="52"/>
      <c r="R949" s="52"/>
      <c r="S949" s="52"/>
    </row>
    <row r="950" spans="1:19" x14ac:dyDescent="0.25">
      <c r="A950" s="52"/>
      <c r="B950" s="52"/>
      <c r="C950" s="52"/>
      <c r="D950" s="52"/>
      <c r="E950" s="52"/>
      <c r="F950" s="52"/>
      <c r="G950" s="52"/>
      <c r="H950" s="52"/>
      <c r="I950" s="52"/>
      <c r="J950" s="255"/>
      <c r="K950" s="52"/>
      <c r="L950" s="52"/>
      <c r="M950" s="52"/>
      <c r="N950" s="52"/>
      <c r="O950" s="52"/>
      <c r="P950" s="52"/>
      <c r="Q950" s="52"/>
      <c r="R950" s="52"/>
      <c r="S950" s="52"/>
    </row>
    <row r="951" spans="1:19" x14ac:dyDescent="0.25">
      <c r="A951" s="52"/>
      <c r="B951" s="52"/>
      <c r="C951" s="52"/>
      <c r="D951" s="52"/>
      <c r="E951" s="52"/>
      <c r="F951" s="52"/>
      <c r="G951" s="52"/>
      <c r="H951" s="52"/>
      <c r="I951" s="52"/>
      <c r="J951" s="255"/>
      <c r="K951" s="52"/>
      <c r="L951" s="52"/>
      <c r="M951" s="52"/>
      <c r="N951" s="52"/>
      <c r="O951" s="52"/>
      <c r="P951" s="52"/>
      <c r="Q951" s="52"/>
      <c r="R951" s="52"/>
      <c r="S951" s="52"/>
    </row>
    <row r="952" spans="1:19" x14ac:dyDescent="0.25">
      <c r="A952" s="52"/>
      <c r="B952" s="52"/>
      <c r="C952" s="52"/>
      <c r="D952" s="52"/>
      <c r="E952" s="52"/>
      <c r="F952" s="52"/>
      <c r="G952" s="52"/>
      <c r="H952" s="52"/>
      <c r="I952" s="52"/>
      <c r="J952" s="255"/>
      <c r="K952" s="52"/>
      <c r="L952" s="52"/>
      <c r="M952" s="52"/>
      <c r="N952" s="52"/>
      <c r="O952" s="52"/>
      <c r="P952" s="52"/>
      <c r="Q952" s="52"/>
      <c r="R952" s="52"/>
      <c r="S952" s="52"/>
    </row>
    <row r="953" spans="1:19" x14ac:dyDescent="0.25">
      <c r="A953" s="52"/>
      <c r="B953" s="52"/>
      <c r="C953" s="52"/>
      <c r="D953" s="52"/>
      <c r="E953" s="52"/>
      <c r="F953" s="52"/>
      <c r="G953" s="52"/>
      <c r="H953" s="52"/>
      <c r="I953" s="52"/>
      <c r="J953" s="255"/>
      <c r="K953" s="52"/>
      <c r="L953" s="52"/>
      <c r="M953" s="52"/>
      <c r="N953" s="52"/>
      <c r="O953" s="52"/>
      <c r="P953" s="52"/>
      <c r="Q953" s="52"/>
      <c r="R953" s="52"/>
      <c r="S953" s="52"/>
    </row>
    <row r="954" spans="1:19" x14ac:dyDescent="0.25">
      <c r="A954" s="52"/>
      <c r="B954" s="52"/>
      <c r="C954" s="52"/>
      <c r="D954" s="52"/>
      <c r="E954" s="52"/>
      <c r="F954" s="52"/>
      <c r="G954" s="52"/>
      <c r="H954" s="52"/>
      <c r="I954" s="52"/>
      <c r="J954" s="255"/>
      <c r="K954" s="52"/>
      <c r="L954" s="52"/>
      <c r="M954" s="52"/>
      <c r="N954" s="52"/>
      <c r="O954" s="52"/>
      <c r="P954" s="52"/>
      <c r="Q954" s="52"/>
      <c r="R954" s="52"/>
      <c r="S954" s="52"/>
    </row>
    <row r="955" spans="1:19" x14ac:dyDescent="0.25">
      <c r="A955" s="52"/>
      <c r="B955" s="52"/>
      <c r="C955" s="52"/>
      <c r="D955" s="52"/>
      <c r="E955" s="52"/>
      <c r="F955" s="52"/>
      <c r="G955" s="52"/>
      <c r="H955" s="52"/>
      <c r="I955" s="52"/>
      <c r="J955" s="255"/>
      <c r="K955" s="52"/>
      <c r="L955" s="52"/>
      <c r="M955" s="52"/>
      <c r="N955" s="52"/>
      <c r="O955" s="52"/>
      <c r="P955" s="52"/>
      <c r="Q955" s="52"/>
      <c r="R955" s="52"/>
      <c r="S955" s="52"/>
    </row>
    <row r="956" spans="1:19" x14ac:dyDescent="0.25">
      <c r="A956" s="52"/>
      <c r="B956" s="52"/>
      <c r="C956" s="52"/>
      <c r="D956" s="52"/>
      <c r="E956" s="52"/>
      <c r="F956" s="52"/>
      <c r="G956" s="52"/>
      <c r="H956" s="52"/>
      <c r="I956" s="52"/>
      <c r="J956" s="255"/>
      <c r="K956" s="52"/>
      <c r="L956" s="52"/>
      <c r="M956" s="52"/>
      <c r="N956" s="52"/>
      <c r="O956" s="52"/>
      <c r="P956" s="52"/>
      <c r="Q956" s="52"/>
      <c r="R956" s="52"/>
      <c r="S956" s="52"/>
    </row>
    <row r="957" spans="1:19" x14ac:dyDescent="0.25">
      <c r="A957" s="52"/>
      <c r="B957" s="52"/>
      <c r="C957" s="52"/>
      <c r="D957" s="52"/>
      <c r="E957" s="52"/>
      <c r="F957" s="52"/>
      <c r="G957" s="52"/>
      <c r="H957" s="52"/>
      <c r="I957" s="52"/>
      <c r="J957" s="255"/>
      <c r="K957" s="52"/>
      <c r="L957" s="52"/>
      <c r="M957" s="52"/>
      <c r="N957" s="52"/>
      <c r="O957" s="52"/>
      <c r="P957" s="52"/>
      <c r="Q957" s="52"/>
      <c r="R957" s="52"/>
      <c r="S957" s="52"/>
    </row>
    <row r="958" spans="1:19" x14ac:dyDescent="0.25">
      <c r="A958" s="52"/>
      <c r="B958" s="52"/>
      <c r="C958" s="52"/>
      <c r="D958" s="52"/>
      <c r="E958" s="52"/>
      <c r="F958" s="52"/>
      <c r="G958" s="52"/>
      <c r="H958" s="52"/>
      <c r="I958" s="52"/>
      <c r="J958" s="255"/>
      <c r="K958" s="52"/>
      <c r="L958" s="52"/>
      <c r="M958" s="52"/>
      <c r="N958" s="52"/>
      <c r="O958" s="52"/>
      <c r="P958" s="52"/>
      <c r="Q958" s="52"/>
      <c r="R958" s="52"/>
      <c r="S958" s="52"/>
    </row>
    <row r="959" spans="1:19" x14ac:dyDescent="0.25">
      <c r="A959" s="52"/>
      <c r="B959" s="52"/>
      <c r="C959" s="52"/>
      <c r="D959" s="52"/>
      <c r="E959" s="52"/>
      <c r="F959" s="52"/>
      <c r="G959" s="52"/>
      <c r="H959" s="52"/>
      <c r="I959" s="52"/>
      <c r="J959" s="255"/>
      <c r="K959" s="52"/>
      <c r="L959" s="52"/>
      <c r="M959" s="52"/>
      <c r="N959" s="52"/>
      <c r="O959" s="52"/>
      <c r="P959" s="52"/>
      <c r="Q959" s="52"/>
      <c r="R959" s="52"/>
      <c r="S959" s="52"/>
    </row>
    <row r="960" spans="1:19" x14ac:dyDescent="0.25">
      <c r="A960" s="52"/>
      <c r="B960" s="52"/>
      <c r="C960" s="52"/>
      <c r="D960" s="52"/>
      <c r="E960" s="52"/>
      <c r="F960" s="52"/>
      <c r="G960" s="52"/>
      <c r="H960" s="52"/>
      <c r="I960" s="52"/>
      <c r="J960" s="255"/>
      <c r="K960" s="52"/>
      <c r="L960" s="52"/>
      <c r="M960" s="52"/>
      <c r="N960" s="52"/>
      <c r="O960" s="52"/>
      <c r="P960" s="52"/>
      <c r="Q960" s="52"/>
      <c r="R960" s="52"/>
      <c r="S960" s="52"/>
    </row>
    <row r="961" spans="1:19" x14ac:dyDescent="0.25">
      <c r="A961" s="52"/>
      <c r="B961" s="52"/>
      <c r="C961" s="52"/>
      <c r="D961" s="52"/>
      <c r="E961" s="52"/>
      <c r="F961" s="52"/>
      <c r="G961" s="52"/>
      <c r="H961" s="52"/>
      <c r="I961" s="52"/>
      <c r="J961" s="255"/>
      <c r="K961" s="52"/>
      <c r="L961" s="52"/>
      <c r="M961" s="52"/>
      <c r="N961" s="52"/>
      <c r="O961" s="52"/>
      <c r="P961" s="52"/>
      <c r="Q961" s="52"/>
      <c r="R961" s="52"/>
      <c r="S961" s="52"/>
    </row>
    <row r="962" spans="1:19" x14ac:dyDescent="0.25">
      <c r="A962" s="52"/>
      <c r="B962" s="52"/>
      <c r="C962" s="52"/>
      <c r="D962" s="52"/>
      <c r="E962" s="52"/>
      <c r="F962" s="52"/>
      <c r="G962" s="52"/>
      <c r="H962" s="52"/>
      <c r="I962" s="52"/>
      <c r="J962" s="255"/>
      <c r="K962" s="52"/>
      <c r="L962" s="52"/>
      <c r="M962" s="52"/>
      <c r="N962" s="52"/>
      <c r="O962" s="52"/>
      <c r="P962" s="52"/>
      <c r="Q962" s="52"/>
      <c r="R962" s="52"/>
      <c r="S962" s="52"/>
    </row>
    <row r="963" spans="1:19" x14ac:dyDescent="0.25">
      <c r="A963" s="52"/>
      <c r="B963" s="52"/>
      <c r="C963" s="52"/>
      <c r="D963" s="52"/>
      <c r="E963" s="52"/>
      <c r="F963" s="52"/>
      <c r="G963" s="52"/>
      <c r="H963" s="52"/>
      <c r="I963" s="52"/>
      <c r="J963" s="255"/>
      <c r="K963" s="52"/>
      <c r="L963" s="52"/>
      <c r="M963" s="52"/>
      <c r="N963" s="52"/>
      <c r="O963" s="52"/>
      <c r="P963" s="52"/>
      <c r="Q963" s="52"/>
      <c r="R963" s="52"/>
      <c r="S963" s="52"/>
    </row>
    <row r="964" spans="1:19" x14ac:dyDescent="0.25">
      <c r="A964" s="52"/>
      <c r="B964" s="52"/>
      <c r="C964" s="52"/>
      <c r="D964" s="52"/>
      <c r="E964" s="52"/>
      <c r="F964" s="52"/>
      <c r="G964" s="52"/>
      <c r="H964" s="52"/>
      <c r="I964" s="52"/>
      <c r="J964" s="255"/>
      <c r="K964" s="52"/>
      <c r="L964" s="52"/>
      <c r="M964" s="52"/>
      <c r="N964" s="52"/>
      <c r="O964" s="52"/>
      <c r="P964" s="52"/>
      <c r="Q964" s="52"/>
      <c r="R964" s="52"/>
      <c r="S964" s="52"/>
    </row>
    <row r="965" spans="1:19" x14ac:dyDescent="0.25">
      <c r="A965" s="52"/>
      <c r="B965" s="52"/>
      <c r="C965" s="52"/>
      <c r="D965" s="52"/>
      <c r="E965" s="52"/>
      <c r="F965" s="52"/>
      <c r="G965" s="52"/>
      <c r="H965" s="52"/>
      <c r="I965" s="52"/>
      <c r="J965" s="255"/>
      <c r="K965" s="52"/>
      <c r="L965" s="52"/>
      <c r="M965" s="52"/>
      <c r="N965" s="52"/>
      <c r="O965" s="52"/>
      <c r="P965" s="52"/>
      <c r="Q965" s="52"/>
      <c r="R965" s="52"/>
      <c r="S965" s="52"/>
    </row>
    <row r="966" spans="1:19" x14ac:dyDescent="0.25">
      <c r="A966" s="52"/>
      <c r="B966" s="52"/>
      <c r="C966" s="52"/>
      <c r="D966" s="52"/>
      <c r="E966" s="52"/>
      <c r="F966" s="52"/>
      <c r="G966" s="52"/>
      <c r="H966" s="52"/>
      <c r="I966" s="52"/>
      <c r="J966" s="255"/>
      <c r="K966" s="52"/>
      <c r="L966" s="52"/>
      <c r="M966" s="52"/>
      <c r="N966" s="52"/>
      <c r="O966" s="52"/>
      <c r="P966" s="52"/>
      <c r="Q966" s="52"/>
      <c r="R966" s="52"/>
      <c r="S966" s="52"/>
    </row>
    <row r="967" spans="1:19" x14ac:dyDescent="0.25">
      <c r="A967" s="52"/>
      <c r="B967" s="52"/>
      <c r="C967" s="52"/>
      <c r="D967" s="52"/>
      <c r="E967" s="52"/>
      <c r="F967" s="52"/>
      <c r="G967" s="52"/>
      <c r="H967" s="52"/>
      <c r="I967" s="52"/>
      <c r="J967" s="255"/>
      <c r="K967" s="52"/>
      <c r="L967" s="52"/>
      <c r="M967" s="52"/>
      <c r="N967" s="52"/>
      <c r="O967" s="52"/>
      <c r="P967" s="52"/>
      <c r="Q967" s="52"/>
      <c r="R967" s="52"/>
      <c r="S967" s="52"/>
    </row>
    <row r="968" spans="1:19" x14ac:dyDescent="0.25">
      <c r="A968" s="52"/>
      <c r="B968" s="52"/>
      <c r="C968" s="52"/>
      <c r="D968" s="52"/>
      <c r="E968" s="52"/>
      <c r="F968" s="52"/>
      <c r="G968" s="52"/>
      <c r="H968" s="52"/>
      <c r="I968" s="52"/>
      <c r="J968" s="255"/>
      <c r="K968" s="52"/>
      <c r="L968" s="52"/>
      <c r="M968" s="52"/>
      <c r="N968" s="52"/>
      <c r="O968" s="52"/>
      <c r="P968" s="52"/>
      <c r="Q968" s="52"/>
      <c r="R968" s="52"/>
      <c r="S968" s="52"/>
    </row>
    <row r="969" spans="1:19" x14ac:dyDescent="0.25"/>
    <row r="970" spans="1:19" x14ac:dyDescent="0.25"/>
    <row r="971" spans="1:19" x14ac:dyDescent="0.25"/>
    <row r="972" spans="1:19" x14ac:dyDescent="0.25"/>
    <row r="973" spans="1:19" x14ac:dyDescent="0.25"/>
    <row r="974" spans="1:19" x14ac:dyDescent="0.25"/>
    <row r="975" spans="1:19" x14ac:dyDescent="0.25"/>
    <row r="976" spans="1:19"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protectedRanges>
    <protectedRange password="E1A2" sqref="AA3:AA349" name="Range1_1_1"/>
    <protectedRange password="E1A2" sqref="N2:O2" name="Range1_5_1_1"/>
    <protectedRange password="E1A2" sqref="AA2" name="Range1_1_2_2"/>
    <protectedRange password="E1A2" sqref="N210:O213 N53:O53 N149:O160 N192:O192 N199:O201 N221:O257 N112:O119 N310:O310 N215:O217 N316:O316 N46:O50 N55:O93 N95:O103 N144:O145 N164:O164 N204:O208 N297:O305 N105:O110 N121:O121 N123:O125 N162:O162 O7:O9 N10:O20 O21:O41" name="Range1_2_1_1_1"/>
    <protectedRange password="E1A2" sqref="V2" name="Range1_1"/>
    <protectedRange password="E1A2" sqref="L4:L5 L10:L67 L322:L344 L69:L75 L77:L316" name="Range1_1_8_1"/>
    <protectedRange password="E1A2" sqref="O126 O214" name="Range1_1_2"/>
    <protectedRange password="E1A2" sqref="N345:O345" name="Range1_2_1_1_1_1"/>
    <protectedRange password="E1A2" sqref="N346:O346" name="Range1_4_1_1"/>
    <protectedRange password="E1A2" sqref="P347:P348" name="Range1"/>
    <protectedRange password="E1A2" sqref="O347" name="Range1_1_2_1"/>
  </protectedRanges>
  <phoneticPr fontId="32" type="noConversion"/>
  <conditionalFormatting sqref="A3:AA349">
    <cfRule type="expression" dxfId="11" priority="31">
      <formula>MOD(ROW()-2,2)=1</formula>
    </cfRule>
  </conditionalFormatting>
  <conditionalFormatting sqref="J3:J349">
    <cfRule type="expression" dxfId="10" priority="2" stopIfTrue="1">
      <formula>TRIM($J3)="Info"</formula>
    </cfRule>
    <cfRule type="expression" dxfId="9" priority="3" stopIfTrue="1">
      <formula>TRIM($J3)="Fail"</formula>
    </cfRule>
    <cfRule type="expression" dxfId="8" priority="4" stopIfTrue="1">
      <formula>TRIM($J3)="Pass"</formula>
    </cfRule>
  </conditionalFormatting>
  <conditionalFormatting sqref="J350">
    <cfRule type="expression" dxfId="7" priority="26" stopIfTrue="1">
      <formula>LOWER(TRIM($J350))="pass"</formula>
    </cfRule>
    <cfRule type="expression" dxfId="6" priority="27" stopIfTrue="1">
      <formula>LOWER(TRIM($J350))="fail"</formula>
    </cfRule>
    <cfRule type="expression" dxfId="5" priority="28" stopIfTrue="1">
      <formula>LOWER(TRIM($J350))="info"</formula>
    </cfRule>
    <cfRule type="expression" dxfId="4" priority="29" stopIfTrue="1">
      <formula>AND($A360&lt;&gt;"", MOD(ROW()-2,2)=1)</formula>
    </cfRule>
    <cfRule type="expression" dxfId="3" priority="30" stopIfTrue="1">
      <formula>AND($A360&lt;&gt;"", MOD(ROW()-2,2)=0)</formula>
    </cfRule>
  </conditionalFormatting>
  <dataValidations disablePrompts="1" count="2">
    <dataValidation type="list" allowBlank="1" showInputMessage="1" showErrorMessage="1" sqref="J2:J1048576" xr:uid="{00000000-0002-0000-0300-000000000000}">
      <formula1>$I$354:$I$357</formula1>
    </dataValidation>
    <dataValidation type="list" allowBlank="1" showInputMessage="1" showErrorMessage="1" sqref="M3:M349" xr:uid="{5B20E670-5B17-40A6-9583-A48474E89E9D}">
      <formula1>$I$360:$I$363</formula1>
    </dataValidation>
  </dataValidations>
  <printOptions headings="1"/>
  <pageMargins left="0.75" right="0.75" top="1" bottom="1" header="0.5" footer="0.5"/>
  <pageSetup orientation="portrait" horizontalDpi="4294967292" verticalDpi="4294967292" r:id="rId1"/>
  <extLst>
    <ext xmlns:x14="http://schemas.microsoft.com/office/spreadsheetml/2009/9/main" uri="{78C0D931-6437-407d-A8EE-F0AAD7539E65}">
      <x14:conditionalFormattings>
        <x14:conditionalFormatting xmlns:xm="http://schemas.microsoft.com/office/excel/2006/main">
          <x14:cfRule type="expression" priority="1" stopIfTrue="1" id="{EEDED403-AAD5-4699-AF75-4C33AEF6EAA7}">
            <xm:f>AND(ISNA(MATCH(TRIM($N3),'Issue Code Table'!$A:$A,0)),TRIM($J3)&lt;&gt;"Pass",TRIM($J3)&lt;&gt;"N/A")</xm:f>
            <x14:dxf>
              <font>
                <b/>
                <i val="0"/>
                <color rgb="FFFF0000"/>
              </font>
              <fill>
                <patternFill>
                  <bgColor rgb="FFFFFF00"/>
                </patternFill>
              </fill>
            </x14:dxf>
          </x14:cfRule>
          <xm:sqref>N3:N349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0000"/>
    <pageSetUpPr fitToPage="1"/>
  </sheetPr>
  <dimension ref="A1:N27"/>
  <sheetViews>
    <sheetView showGridLines="0" showRuler="0" zoomScaleNormal="100" workbookViewId="0">
      <pane ySplit="1" topLeftCell="A2" activePane="bottomLeft" state="frozen"/>
      <selection activeCell="K2" sqref="K2:K256"/>
      <selection pane="bottomLeft"/>
    </sheetView>
  </sheetViews>
  <sheetFormatPr defaultColWidth="9.1796875" defaultRowHeight="12.5" x14ac:dyDescent="0.25"/>
  <cols>
    <col min="14" max="14" width="10.1796875" customWidth="1"/>
  </cols>
  <sheetData>
    <row r="1" spans="1:14" ht="13" x14ac:dyDescent="0.3">
      <c r="A1" s="81" t="s">
        <v>965</v>
      </c>
      <c r="B1" s="82"/>
      <c r="C1" s="82"/>
      <c r="D1" s="82"/>
      <c r="E1" s="82"/>
      <c r="F1" s="82"/>
      <c r="G1" s="82"/>
      <c r="H1" s="82"/>
      <c r="I1" s="82"/>
      <c r="J1" s="82"/>
      <c r="K1" s="82"/>
      <c r="L1" s="82"/>
      <c r="M1" s="82"/>
      <c r="N1" s="83"/>
    </row>
    <row r="2" spans="1:14" ht="12.75" customHeight="1" x14ac:dyDescent="0.25">
      <c r="A2" s="127" t="s">
        <v>966</v>
      </c>
      <c r="B2" s="128"/>
      <c r="C2" s="128"/>
      <c r="D2" s="128"/>
      <c r="E2" s="128"/>
      <c r="F2" s="128"/>
      <c r="G2" s="128"/>
      <c r="H2" s="128"/>
      <c r="I2" s="128"/>
      <c r="J2" s="128"/>
      <c r="K2" s="128"/>
      <c r="L2" s="128"/>
      <c r="M2" s="128"/>
      <c r="N2" s="129"/>
    </row>
    <row r="3" spans="1:14" ht="12.75" customHeight="1" x14ac:dyDescent="0.25">
      <c r="A3" s="130" t="s">
        <v>967</v>
      </c>
      <c r="B3" s="175"/>
      <c r="C3" s="175"/>
      <c r="D3" s="175"/>
      <c r="E3" s="175"/>
      <c r="F3" s="175"/>
      <c r="G3" s="175"/>
      <c r="H3" s="175"/>
      <c r="J3" s="175"/>
      <c r="K3" s="175"/>
      <c r="L3" s="175"/>
      <c r="M3" s="175"/>
      <c r="N3" s="176"/>
    </row>
    <row r="4" spans="1:14" x14ac:dyDescent="0.25">
      <c r="A4" s="1" t="s">
        <v>968</v>
      </c>
      <c r="B4" s="2"/>
      <c r="C4" s="2"/>
      <c r="D4" s="2"/>
      <c r="E4" s="2"/>
      <c r="F4" s="2"/>
      <c r="G4" s="2"/>
      <c r="H4" s="2"/>
      <c r="I4" s="2"/>
      <c r="J4" s="2"/>
      <c r="K4" s="2"/>
      <c r="L4" s="2"/>
      <c r="M4" s="2"/>
      <c r="N4" s="87"/>
    </row>
    <row r="5" spans="1:14" x14ac:dyDescent="0.25">
      <c r="A5" s="1" t="s">
        <v>969</v>
      </c>
      <c r="B5" s="2"/>
      <c r="C5" s="2"/>
      <c r="D5" s="2"/>
      <c r="E5" s="2"/>
      <c r="F5" s="2"/>
      <c r="G5" s="2"/>
      <c r="H5" s="2"/>
      <c r="I5" s="2"/>
      <c r="J5" s="2"/>
      <c r="K5" s="2"/>
      <c r="L5" s="2"/>
      <c r="M5" s="2"/>
      <c r="N5" s="87"/>
    </row>
    <row r="6" spans="1:14" x14ac:dyDescent="0.25">
      <c r="A6" s="1" t="s">
        <v>970</v>
      </c>
      <c r="B6" s="2"/>
      <c r="C6" s="2"/>
      <c r="D6" s="2"/>
      <c r="E6" s="2"/>
      <c r="F6" s="2"/>
      <c r="G6" s="2"/>
      <c r="H6" s="2"/>
      <c r="I6" s="2"/>
      <c r="J6" s="2"/>
      <c r="K6" s="2"/>
      <c r="L6" s="2"/>
      <c r="M6" s="2"/>
      <c r="N6" s="87"/>
    </row>
    <row r="7" spans="1:14" x14ac:dyDescent="0.25">
      <c r="A7" s="177"/>
      <c r="B7" s="89"/>
      <c r="C7" s="89"/>
      <c r="D7" s="89"/>
      <c r="E7" s="89"/>
      <c r="F7" s="89"/>
      <c r="G7" s="89"/>
      <c r="H7" s="89"/>
      <c r="I7" s="89"/>
      <c r="J7" s="89"/>
      <c r="K7" s="89"/>
      <c r="L7" s="89"/>
      <c r="M7" s="89"/>
      <c r="N7" s="90"/>
    </row>
    <row r="9" spans="1:14" ht="12.75" customHeight="1" x14ac:dyDescent="0.25">
      <c r="A9" s="178" t="s">
        <v>971</v>
      </c>
      <c r="B9" s="179"/>
      <c r="C9" s="179"/>
      <c r="D9" s="179"/>
      <c r="E9" s="179"/>
      <c r="F9" s="179"/>
      <c r="G9" s="179"/>
      <c r="H9" s="179"/>
      <c r="I9" s="179"/>
      <c r="J9" s="179"/>
      <c r="K9" s="179"/>
      <c r="L9" s="179"/>
      <c r="M9" s="179"/>
      <c r="N9" s="180"/>
    </row>
    <row r="10" spans="1:14" ht="12.75" customHeight="1" x14ac:dyDescent="0.25">
      <c r="A10" s="181" t="s">
        <v>972</v>
      </c>
      <c r="B10" s="182"/>
      <c r="C10" s="182"/>
      <c r="D10" s="182"/>
      <c r="E10" s="182"/>
      <c r="F10" s="182"/>
      <c r="G10" s="182"/>
      <c r="H10" s="182"/>
      <c r="I10" s="182"/>
      <c r="J10" s="182"/>
      <c r="K10" s="182"/>
      <c r="L10" s="182"/>
      <c r="M10" s="182"/>
      <c r="N10" s="183"/>
    </row>
    <row r="11" spans="1:14" ht="12.75" customHeight="1" x14ac:dyDescent="0.25">
      <c r="A11" s="130" t="s">
        <v>973</v>
      </c>
      <c r="B11" s="175"/>
      <c r="C11" s="175"/>
      <c r="D11" s="175"/>
      <c r="E11" s="175"/>
      <c r="F11" s="175"/>
      <c r="G11" s="175"/>
      <c r="H11" s="175"/>
      <c r="I11" s="175"/>
      <c r="J11" s="175"/>
      <c r="K11" s="175"/>
      <c r="L11" s="175"/>
      <c r="M11" s="175"/>
      <c r="N11" s="176"/>
    </row>
    <row r="12" spans="1:14" x14ac:dyDescent="0.25">
      <c r="A12" s="1" t="s">
        <v>974</v>
      </c>
      <c r="B12" s="2"/>
      <c r="C12" s="2"/>
      <c r="D12" s="2"/>
      <c r="E12" s="2"/>
      <c r="F12" s="2"/>
      <c r="G12" s="2"/>
      <c r="H12" s="2"/>
      <c r="I12" s="2"/>
      <c r="J12" s="2"/>
      <c r="K12" s="2"/>
      <c r="L12" s="2"/>
      <c r="M12" s="2"/>
      <c r="N12" s="87"/>
    </row>
    <row r="13" spans="1:14" x14ac:dyDescent="0.25">
      <c r="A13" s="177" t="s">
        <v>975</v>
      </c>
      <c r="B13" s="89"/>
      <c r="C13" s="89"/>
      <c r="D13" s="89"/>
      <c r="E13" s="89"/>
      <c r="F13" s="89"/>
      <c r="G13" s="89"/>
      <c r="H13" s="89"/>
      <c r="I13" s="89"/>
      <c r="J13" s="89"/>
      <c r="K13" s="89"/>
      <c r="L13" s="89"/>
      <c r="M13" s="89"/>
      <c r="N13" s="90"/>
    </row>
    <row r="15" spans="1:14" ht="12.75" customHeight="1" x14ac:dyDescent="0.25">
      <c r="A15" s="178" t="s">
        <v>976</v>
      </c>
      <c r="B15" s="179"/>
      <c r="C15" s="179"/>
      <c r="D15" s="179"/>
      <c r="E15" s="179"/>
      <c r="F15" s="179"/>
      <c r="G15" s="179"/>
      <c r="H15" s="179"/>
      <c r="I15" s="179"/>
      <c r="J15" s="179"/>
      <c r="K15" s="179"/>
      <c r="L15" s="179"/>
      <c r="M15" s="179"/>
      <c r="N15" s="180"/>
    </row>
    <row r="16" spans="1:14" ht="12.75" customHeight="1" x14ac:dyDescent="0.25">
      <c r="A16" s="181" t="s">
        <v>977</v>
      </c>
      <c r="B16" s="182"/>
      <c r="C16" s="182"/>
      <c r="D16" s="182"/>
      <c r="E16" s="182"/>
      <c r="F16" s="182"/>
      <c r="G16" s="182"/>
      <c r="H16" s="182"/>
      <c r="I16" s="182"/>
      <c r="J16" s="182"/>
      <c r="K16" s="182"/>
      <c r="L16" s="182"/>
      <c r="M16" s="182"/>
      <c r="N16" s="183"/>
    </row>
    <row r="17" spans="1:14" ht="12.75" customHeight="1" x14ac:dyDescent="0.25">
      <c r="A17" s="130" t="s">
        <v>978</v>
      </c>
      <c r="B17" s="175"/>
      <c r="C17" s="175"/>
      <c r="D17" s="175"/>
      <c r="E17" s="175"/>
      <c r="F17" s="175"/>
      <c r="G17" s="175"/>
      <c r="H17" s="175"/>
      <c r="I17" s="175"/>
      <c r="J17" s="175"/>
      <c r="K17" s="175"/>
      <c r="L17" s="175"/>
      <c r="M17" s="175"/>
      <c r="N17" s="176"/>
    </row>
    <row r="18" spans="1:14" x14ac:dyDescent="0.25">
      <c r="A18" s="1" t="s">
        <v>979</v>
      </c>
      <c r="B18" s="2"/>
      <c r="C18" s="2"/>
      <c r="D18" s="2"/>
      <c r="E18" s="2"/>
      <c r="F18" s="2"/>
      <c r="G18" s="2"/>
      <c r="H18" s="2"/>
      <c r="I18" s="2"/>
      <c r="J18" s="2"/>
      <c r="K18" s="2"/>
      <c r="L18" s="2"/>
      <c r="M18" s="2"/>
      <c r="N18" s="87"/>
    </row>
    <row r="19" spans="1:14" x14ac:dyDescent="0.25">
      <c r="A19" s="1" t="s">
        <v>980</v>
      </c>
      <c r="B19" s="2"/>
      <c r="C19" s="2"/>
      <c r="D19" s="2"/>
      <c r="E19" s="2"/>
      <c r="F19" s="2"/>
      <c r="G19" s="2"/>
      <c r="H19" s="2"/>
      <c r="I19" s="2"/>
      <c r="J19" s="2"/>
      <c r="K19" s="2"/>
      <c r="L19" s="2"/>
      <c r="M19" s="2"/>
      <c r="N19" s="87"/>
    </row>
    <row r="20" spans="1:14" x14ac:dyDescent="0.25">
      <c r="A20" s="1" t="s">
        <v>981</v>
      </c>
      <c r="B20" s="2"/>
      <c r="C20" s="2"/>
      <c r="D20" s="2"/>
      <c r="E20" s="2"/>
      <c r="F20" s="2"/>
      <c r="G20" s="2"/>
      <c r="H20" s="2"/>
      <c r="I20" s="2"/>
      <c r="J20" s="2"/>
      <c r="K20" s="2"/>
      <c r="L20" s="2"/>
      <c r="M20" s="2"/>
      <c r="N20" s="87"/>
    </row>
    <row r="21" spans="1:14" x14ac:dyDescent="0.25">
      <c r="A21" s="177"/>
      <c r="B21" s="89"/>
      <c r="C21" s="89"/>
      <c r="D21" s="89"/>
      <c r="E21" s="89"/>
      <c r="F21" s="89"/>
      <c r="G21" s="89"/>
      <c r="H21" s="89"/>
      <c r="I21" s="89"/>
      <c r="J21" s="89"/>
      <c r="K21" s="89"/>
      <c r="L21" s="89"/>
      <c r="M21" s="89"/>
      <c r="N21" s="90"/>
    </row>
    <row r="23" spans="1:14" ht="12.75" customHeight="1" x14ac:dyDescent="0.25">
      <c r="A23" s="178" t="s">
        <v>982</v>
      </c>
      <c r="B23" s="179"/>
      <c r="C23" s="179"/>
      <c r="D23" s="179"/>
      <c r="E23" s="179"/>
      <c r="F23" s="179"/>
      <c r="G23" s="179"/>
      <c r="H23" s="179"/>
      <c r="I23" s="179"/>
      <c r="J23" s="179"/>
      <c r="K23" s="179"/>
      <c r="L23" s="179"/>
      <c r="M23" s="179"/>
      <c r="N23" s="180"/>
    </row>
    <row r="24" spans="1:14" ht="12.75" customHeight="1" x14ac:dyDescent="0.25">
      <c r="A24" s="181" t="s">
        <v>983</v>
      </c>
      <c r="B24" s="182"/>
      <c r="C24" s="182"/>
      <c r="D24" s="182"/>
      <c r="E24" s="182"/>
      <c r="F24" s="182"/>
      <c r="G24" s="182"/>
      <c r="H24" s="182"/>
      <c r="I24" s="182"/>
      <c r="J24" s="182"/>
      <c r="K24" s="182"/>
      <c r="L24" s="182"/>
      <c r="M24" s="182"/>
      <c r="N24" s="183"/>
    </row>
    <row r="25" spans="1:14" ht="12.75" customHeight="1" x14ac:dyDescent="0.25">
      <c r="A25" s="130" t="s">
        <v>984</v>
      </c>
      <c r="B25" s="175"/>
      <c r="C25" s="175"/>
      <c r="D25" s="175"/>
      <c r="E25" s="175"/>
      <c r="F25" s="175"/>
      <c r="G25" s="175"/>
      <c r="H25" s="175"/>
      <c r="I25" s="175"/>
      <c r="J25" s="175"/>
      <c r="K25" s="175"/>
      <c r="L25" s="175"/>
      <c r="M25" s="175"/>
      <c r="N25" s="176"/>
    </row>
    <row r="26" spans="1:14" x14ac:dyDescent="0.25">
      <c r="A26" s="1" t="s">
        <v>985</v>
      </c>
      <c r="B26" s="2"/>
      <c r="C26" s="2"/>
      <c r="D26" s="2"/>
      <c r="E26" s="2"/>
      <c r="F26" s="2"/>
      <c r="G26" s="2"/>
      <c r="H26" s="2"/>
      <c r="I26" s="2"/>
      <c r="J26" s="2"/>
      <c r="K26" s="2"/>
      <c r="L26" s="2"/>
      <c r="M26" s="2"/>
      <c r="N26" s="87"/>
    </row>
    <row r="27" spans="1:14" x14ac:dyDescent="0.25">
      <c r="A27" s="177"/>
      <c r="B27" s="89"/>
      <c r="C27" s="89"/>
      <c r="D27" s="89"/>
      <c r="E27" s="89"/>
      <c r="F27" s="89"/>
      <c r="G27" s="89"/>
      <c r="H27" s="89"/>
      <c r="I27" s="89"/>
      <c r="J27" s="89"/>
      <c r="K27" s="89"/>
      <c r="L27" s="89"/>
      <c r="M27" s="89"/>
      <c r="N27" s="90"/>
    </row>
  </sheetData>
  <sheetProtection sort="0" autoFilter="0"/>
  <phoneticPr fontId="4" type="noConversion"/>
  <printOptions horizontalCentered="1"/>
  <pageMargins left="0.25" right="0.25" top="0.5" bottom="0.5" header="0.25" footer="0.25"/>
  <pageSetup orientation="landscape" horizontalDpi="1200" verticalDpi="1200"/>
  <headerFooter>
    <oddHeader>&amp;CIRS Office of Safeguards SCSEM</oddHeader>
    <oddFooter>&amp;L&amp;F&amp;RPage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D25"/>
  <sheetViews>
    <sheetView showGridLines="0" showRuler="0" zoomScaleNormal="100" workbookViewId="0">
      <pane ySplit="1" topLeftCell="A2" activePane="bottomLeft" state="frozen"/>
      <selection pane="bottomLeft"/>
    </sheetView>
  </sheetViews>
  <sheetFormatPr defaultColWidth="8.7265625" defaultRowHeight="12.5" x14ac:dyDescent="0.25"/>
  <cols>
    <col min="1" max="1" width="8.7265625" style="208"/>
    <col min="2" max="2" width="13.1796875" style="205" customWidth="1"/>
    <col min="3" max="3" width="56.1796875" customWidth="1"/>
    <col min="4" max="4" width="31.7265625" customWidth="1"/>
    <col min="19" max="19" width="8.7265625" customWidth="1"/>
  </cols>
  <sheetData>
    <row r="1" spans="1:4" ht="13" x14ac:dyDescent="0.3">
      <c r="A1" s="331" t="s">
        <v>986</v>
      </c>
      <c r="B1" s="198"/>
      <c r="C1" s="42"/>
      <c r="D1" s="42"/>
    </row>
    <row r="2" spans="1:4" ht="12.75" customHeight="1" x14ac:dyDescent="0.25">
      <c r="A2" s="206" t="s">
        <v>987</v>
      </c>
      <c r="B2" s="199" t="s">
        <v>988</v>
      </c>
      <c r="C2" s="43" t="s">
        <v>989</v>
      </c>
      <c r="D2" s="43" t="s">
        <v>990</v>
      </c>
    </row>
    <row r="3" spans="1:4" ht="37.5" x14ac:dyDescent="0.25">
      <c r="A3" s="226">
        <v>1</v>
      </c>
      <c r="B3" s="200">
        <v>45930</v>
      </c>
      <c r="C3" s="47" t="s">
        <v>4358</v>
      </c>
      <c r="D3" s="188" t="s">
        <v>991</v>
      </c>
    </row>
    <row r="4" spans="1:4" ht="25" x14ac:dyDescent="0.25">
      <c r="A4" s="209" t="s">
        <v>168</v>
      </c>
      <c r="B4" s="201">
        <v>46136</v>
      </c>
      <c r="C4" s="47" t="s">
        <v>4477</v>
      </c>
      <c r="D4" s="188"/>
    </row>
    <row r="5" spans="1:4" s="54" customFormat="1" ht="12.75" customHeight="1" x14ac:dyDescent="0.25">
      <c r="A5" s="209"/>
      <c r="B5" s="202"/>
      <c r="C5" s="187"/>
      <c r="D5" s="188"/>
    </row>
    <row r="6" spans="1:4" x14ac:dyDescent="0.25">
      <c r="A6" s="209"/>
      <c r="B6" s="200"/>
      <c r="C6" s="47"/>
      <c r="D6" s="47"/>
    </row>
    <row r="7" spans="1:4" x14ac:dyDescent="0.25">
      <c r="A7" s="209"/>
      <c r="B7" s="200"/>
      <c r="C7" s="51"/>
      <c r="D7" s="47"/>
    </row>
    <row r="8" spans="1:4" ht="35.65" customHeight="1" x14ac:dyDescent="0.25">
      <c r="A8" s="209"/>
      <c r="B8" s="200"/>
      <c r="C8" s="47"/>
      <c r="D8" s="47"/>
    </row>
    <row r="9" spans="1:4" ht="18" customHeight="1" x14ac:dyDescent="0.25">
      <c r="A9" s="207"/>
      <c r="B9" s="203"/>
      <c r="C9" s="51"/>
      <c r="D9" s="51"/>
    </row>
    <row r="10" spans="1:4" ht="18" customHeight="1" x14ac:dyDescent="0.25">
      <c r="A10" s="207"/>
      <c r="B10" s="203"/>
      <c r="C10" s="51"/>
      <c r="D10" s="51"/>
    </row>
    <row r="11" spans="1:4" ht="18" customHeight="1" x14ac:dyDescent="0.25">
      <c r="A11" s="207"/>
      <c r="B11" s="203"/>
      <c r="C11" s="51"/>
      <c r="D11" s="51"/>
    </row>
    <row r="12" spans="1:4" ht="18" customHeight="1" x14ac:dyDescent="0.25">
      <c r="A12" s="207"/>
      <c r="B12" s="203"/>
      <c r="C12" s="51"/>
      <c r="D12" s="51"/>
    </row>
    <row r="18" spans="2:2" x14ac:dyDescent="0.25">
      <c r="B18" s="204"/>
    </row>
    <row r="19" spans="2:2" x14ac:dyDescent="0.25">
      <c r="B19" s="204"/>
    </row>
    <row r="20" spans="2:2" x14ac:dyDescent="0.25">
      <c r="B20" s="204"/>
    </row>
    <row r="21" spans="2:2" x14ac:dyDescent="0.25">
      <c r="B21" s="204"/>
    </row>
    <row r="22" spans="2:2" x14ac:dyDescent="0.25">
      <c r="B22" s="204"/>
    </row>
    <row r="23" spans="2:2" x14ac:dyDescent="0.25">
      <c r="B23" s="204"/>
    </row>
    <row r="24" spans="2:2" x14ac:dyDescent="0.25">
      <c r="B24" s="204"/>
    </row>
    <row r="25" spans="2:2" x14ac:dyDescent="0.25">
      <c r="B25" s="204"/>
    </row>
  </sheetData>
  <sheetProtection sort="0" autoFilter="0"/>
  <phoneticPr fontId="4" type="noConversion"/>
  <printOptions horizontalCentered="1"/>
  <pageMargins left="0.25" right="0.25" top="0.5" bottom="0.5" header="0.25" footer="0.25"/>
  <pageSetup orientation="landscape" horizontalDpi="1200" verticalDpi="1200" r:id="rId1"/>
  <headerFooter>
    <oddHeader>&amp;CIRS Office of Safeguards SCSEM</oddHeader>
    <oddFooter>&amp;L&amp;F&amp;RPage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DAD-5A84-47AA-B445-C72014CC5007}">
  <sheetPr codeName="Sheet4"/>
  <dimension ref="A1:D571"/>
  <sheetViews>
    <sheetView zoomScaleNormal="100" workbookViewId="0"/>
  </sheetViews>
  <sheetFormatPr defaultColWidth="0" defaultRowHeight="12.5" zeroHeight="1" x14ac:dyDescent="0.25"/>
  <cols>
    <col min="1" max="1" width="10.453125" style="249" customWidth="1"/>
    <col min="2" max="2" width="69.453125" style="249" customWidth="1"/>
    <col min="3" max="3" width="9.26953125" style="249" customWidth="1"/>
    <col min="4" max="4" width="16" style="249" customWidth="1"/>
    <col min="5" max="16384" width="8.7265625" style="249" hidden="1"/>
  </cols>
  <sheetData>
    <row r="1" spans="1:4" ht="14.5" x14ac:dyDescent="0.35">
      <c r="A1" s="247" t="s">
        <v>144</v>
      </c>
      <c r="B1" s="247" t="s">
        <v>136</v>
      </c>
      <c r="C1" s="247" t="s">
        <v>57</v>
      </c>
      <c r="D1" s="248">
        <v>46136</v>
      </c>
    </row>
    <row r="2" spans="1:4" ht="15.5" x14ac:dyDescent="0.35">
      <c r="A2" s="250" t="s">
        <v>4479</v>
      </c>
      <c r="B2" s="251" t="s">
        <v>4480</v>
      </c>
      <c r="C2" s="251">
        <v>6</v>
      </c>
    </row>
    <row r="3" spans="1:4" ht="15.5" x14ac:dyDescent="0.35">
      <c r="A3" s="250" t="s">
        <v>995</v>
      </c>
      <c r="B3" s="251" t="s">
        <v>4481</v>
      </c>
      <c r="C3" s="251">
        <v>5</v>
      </c>
    </row>
    <row r="4" spans="1:4" ht="15.5" x14ac:dyDescent="0.35">
      <c r="A4" s="250" t="s">
        <v>4482</v>
      </c>
      <c r="B4" s="251" t="s">
        <v>4483</v>
      </c>
      <c r="C4" s="251">
        <v>2</v>
      </c>
    </row>
    <row r="5" spans="1:4" ht="15.5" x14ac:dyDescent="0.35">
      <c r="A5" s="250" t="s">
        <v>211</v>
      </c>
      <c r="B5" s="251" t="s">
        <v>4484</v>
      </c>
      <c r="C5" s="251">
        <v>5</v>
      </c>
    </row>
    <row r="6" spans="1:4" ht="15.5" x14ac:dyDescent="0.35">
      <c r="A6" s="250" t="s">
        <v>996</v>
      </c>
      <c r="B6" s="251" t="s">
        <v>4485</v>
      </c>
      <c r="C6" s="251">
        <v>4</v>
      </c>
    </row>
    <row r="7" spans="1:4" ht="15.5" x14ac:dyDescent="0.35">
      <c r="A7" s="250" t="s">
        <v>4486</v>
      </c>
      <c r="B7" s="251" t="s">
        <v>4487</v>
      </c>
      <c r="C7" s="251">
        <v>4</v>
      </c>
    </row>
    <row r="8" spans="1:4" ht="15.5" x14ac:dyDescent="0.35">
      <c r="A8" s="250" t="s">
        <v>4488</v>
      </c>
      <c r="B8" s="251" t="s">
        <v>4489</v>
      </c>
      <c r="C8" s="251">
        <v>1</v>
      </c>
    </row>
    <row r="9" spans="1:4" ht="15.5" x14ac:dyDescent="0.35">
      <c r="A9" s="250" t="s">
        <v>203</v>
      </c>
      <c r="B9" s="251" t="s">
        <v>4490</v>
      </c>
      <c r="C9" s="251">
        <v>5</v>
      </c>
    </row>
    <row r="10" spans="1:4" ht="15.5" x14ac:dyDescent="0.35">
      <c r="A10" s="250" t="s">
        <v>4491</v>
      </c>
      <c r="B10" s="251" t="s">
        <v>4492</v>
      </c>
      <c r="C10" s="251">
        <v>8</v>
      </c>
    </row>
    <row r="11" spans="1:4" ht="15.5" x14ac:dyDescent="0.35">
      <c r="A11" s="250" t="s">
        <v>4493</v>
      </c>
      <c r="B11" s="251" t="s">
        <v>4494</v>
      </c>
      <c r="C11" s="251">
        <v>1</v>
      </c>
    </row>
    <row r="12" spans="1:4" ht="15.5" x14ac:dyDescent="0.35">
      <c r="A12" s="250" t="s">
        <v>4495</v>
      </c>
      <c r="B12" s="251" t="s">
        <v>4496</v>
      </c>
      <c r="C12" s="251">
        <v>8</v>
      </c>
    </row>
    <row r="13" spans="1:4" ht="15.5" x14ac:dyDescent="0.35">
      <c r="A13" s="250" t="s">
        <v>4497</v>
      </c>
      <c r="B13" s="251" t="s">
        <v>4498</v>
      </c>
      <c r="C13" s="251">
        <v>6</v>
      </c>
    </row>
    <row r="14" spans="1:4" ht="15.5" x14ac:dyDescent="0.35">
      <c r="A14" s="250" t="s">
        <v>198</v>
      </c>
      <c r="B14" s="251" t="s">
        <v>4499</v>
      </c>
      <c r="C14" s="251">
        <v>4</v>
      </c>
    </row>
    <row r="15" spans="1:4" ht="15.5" x14ac:dyDescent="0.35">
      <c r="A15" s="250" t="s">
        <v>4500</v>
      </c>
      <c r="B15" s="251" t="s">
        <v>4501</v>
      </c>
      <c r="C15" s="251">
        <v>7</v>
      </c>
    </row>
    <row r="16" spans="1:4" ht="15.5" x14ac:dyDescent="0.35">
      <c r="A16" s="250" t="s">
        <v>4502</v>
      </c>
      <c r="B16" s="251" t="s">
        <v>4503</v>
      </c>
      <c r="C16" s="251">
        <v>7</v>
      </c>
    </row>
    <row r="17" spans="1:3" ht="15.5" x14ac:dyDescent="0.35">
      <c r="A17" s="250" t="s">
        <v>4504</v>
      </c>
      <c r="B17" s="251" t="s">
        <v>4505</v>
      </c>
      <c r="C17" s="251">
        <v>7</v>
      </c>
    </row>
    <row r="18" spans="1:3" ht="15.5" x14ac:dyDescent="0.35">
      <c r="A18" s="250" t="s">
        <v>4506</v>
      </c>
      <c r="B18" s="251" t="s">
        <v>4507</v>
      </c>
      <c r="C18" s="251">
        <v>5</v>
      </c>
    </row>
    <row r="19" spans="1:3" ht="15.5" x14ac:dyDescent="0.35">
      <c r="A19" s="250" t="s">
        <v>4508</v>
      </c>
      <c r="B19" s="251" t="s">
        <v>4509</v>
      </c>
      <c r="C19" s="251">
        <v>5</v>
      </c>
    </row>
    <row r="20" spans="1:3" ht="15.5" x14ac:dyDescent="0.35">
      <c r="A20" s="250" t="s">
        <v>4510</v>
      </c>
      <c r="B20" s="251" t="s">
        <v>4511</v>
      </c>
      <c r="C20" s="251">
        <v>5</v>
      </c>
    </row>
    <row r="21" spans="1:3" ht="15.5" x14ac:dyDescent="0.35">
      <c r="A21" s="250" t="s">
        <v>4512</v>
      </c>
      <c r="B21" s="251" t="s">
        <v>4513</v>
      </c>
      <c r="C21" s="251">
        <v>6</v>
      </c>
    </row>
    <row r="22" spans="1:3" ht="15.5" x14ac:dyDescent="0.35">
      <c r="A22" s="250" t="s">
        <v>329</v>
      </c>
      <c r="B22" s="251" t="s">
        <v>4514</v>
      </c>
      <c r="C22" s="251">
        <v>6</v>
      </c>
    </row>
    <row r="23" spans="1:3" ht="15.5" x14ac:dyDescent="0.35">
      <c r="A23" s="250" t="s">
        <v>4515</v>
      </c>
      <c r="B23" s="251" t="s">
        <v>4516</v>
      </c>
      <c r="C23" s="251">
        <v>4</v>
      </c>
    </row>
    <row r="24" spans="1:3" ht="15.5" x14ac:dyDescent="0.35">
      <c r="A24" s="250" t="s">
        <v>702</v>
      </c>
      <c r="B24" s="251" t="s">
        <v>4517</v>
      </c>
      <c r="C24" s="251">
        <v>7</v>
      </c>
    </row>
    <row r="25" spans="1:3" ht="15.5" x14ac:dyDescent="0.35">
      <c r="A25" s="250" t="s">
        <v>4518</v>
      </c>
      <c r="B25" s="251" t="s">
        <v>4519</v>
      </c>
      <c r="C25" s="251">
        <v>1</v>
      </c>
    </row>
    <row r="26" spans="1:3" ht="15.5" x14ac:dyDescent="0.35">
      <c r="A26" s="250" t="s">
        <v>4520</v>
      </c>
      <c r="B26" s="251" t="s">
        <v>4521</v>
      </c>
      <c r="C26" s="251">
        <v>5</v>
      </c>
    </row>
    <row r="27" spans="1:3" ht="15.5" x14ac:dyDescent="0.35">
      <c r="A27" s="250" t="s">
        <v>4522</v>
      </c>
      <c r="B27" s="251" t="s">
        <v>4523</v>
      </c>
      <c r="C27" s="251">
        <v>5</v>
      </c>
    </row>
    <row r="28" spans="1:3" ht="15.5" x14ac:dyDescent="0.35">
      <c r="A28" s="250" t="s">
        <v>4524</v>
      </c>
      <c r="B28" s="251" t="s">
        <v>4525</v>
      </c>
      <c r="C28" s="251">
        <v>8</v>
      </c>
    </row>
    <row r="29" spans="1:3" ht="15.5" x14ac:dyDescent="0.35">
      <c r="A29" s="250" t="s">
        <v>4526</v>
      </c>
      <c r="B29" s="251" t="s">
        <v>4527</v>
      </c>
      <c r="C29" s="251">
        <v>1</v>
      </c>
    </row>
    <row r="30" spans="1:3" ht="15.5" x14ac:dyDescent="0.35">
      <c r="A30" s="250" t="s">
        <v>4528</v>
      </c>
      <c r="B30" s="251" t="s">
        <v>4529</v>
      </c>
      <c r="C30" s="251">
        <v>5</v>
      </c>
    </row>
    <row r="31" spans="1:3" ht="15.5" x14ac:dyDescent="0.35">
      <c r="A31" s="250" t="s">
        <v>4530</v>
      </c>
      <c r="B31" s="251" t="s">
        <v>4531</v>
      </c>
      <c r="C31" s="251">
        <v>8</v>
      </c>
    </row>
    <row r="32" spans="1:3" ht="15.5" x14ac:dyDescent="0.35">
      <c r="A32" s="250" t="s">
        <v>4532</v>
      </c>
      <c r="B32" s="251" t="s">
        <v>4533</v>
      </c>
      <c r="C32" s="251">
        <v>5</v>
      </c>
    </row>
    <row r="33" spans="1:3" ht="15.5" x14ac:dyDescent="0.35">
      <c r="A33" s="250" t="s">
        <v>4534</v>
      </c>
      <c r="B33" s="251" t="s">
        <v>4535</v>
      </c>
      <c r="C33" s="251">
        <v>5</v>
      </c>
    </row>
    <row r="34" spans="1:3" ht="15.5" x14ac:dyDescent="0.35">
      <c r="A34" s="250" t="s">
        <v>4536</v>
      </c>
      <c r="B34" s="251" t="s">
        <v>4537</v>
      </c>
      <c r="C34" s="251">
        <v>2</v>
      </c>
    </row>
    <row r="35" spans="1:3" ht="15.5" x14ac:dyDescent="0.35">
      <c r="A35" s="250" t="s">
        <v>4538</v>
      </c>
      <c r="B35" s="251" t="s">
        <v>4539</v>
      </c>
      <c r="C35" s="251">
        <v>4</v>
      </c>
    </row>
    <row r="36" spans="1:3" ht="15.5" x14ac:dyDescent="0.35">
      <c r="A36" s="250" t="s">
        <v>4540</v>
      </c>
      <c r="B36" s="251" t="s">
        <v>4541</v>
      </c>
      <c r="C36" s="251">
        <v>2</v>
      </c>
    </row>
    <row r="37" spans="1:3" ht="15.5" x14ac:dyDescent="0.35">
      <c r="A37" s="250" t="s">
        <v>4542</v>
      </c>
      <c r="B37" s="251" t="s">
        <v>4543</v>
      </c>
      <c r="C37" s="251">
        <v>5</v>
      </c>
    </row>
    <row r="38" spans="1:3" ht="15.5" x14ac:dyDescent="0.35">
      <c r="A38" s="250" t="s">
        <v>4544</v>
      </c>
      <c r="B38" s="251" t="s">
        <v>4545</v>
      </c>
      <c r="C38" s="251">
        <v>5</v>
      </c>
    </row>
    <row r="39" spans="1:3" ht="15.5" x14ac:dyDescent="0.35">
      <c r="A39" s="250" t="s">
        <v>4546</v>
      </c>
      <c r="B39" s="251" t="s">
        <v>4547</v>
      </c>
      <c r="C39" s="251">
        <v>6</v>
      </c>
    </row>
    <row r="40" spans="1:3" ht="15.5" x14ac:dyDescent="0.35">
      <c r="A40" s="250" t="s">
        <v>4548</v>
      </c>
      <c r="B40" s="251" t="s">
        <v>4549</v>
      </c>
      <c r="C40" s="251">
        <v>5</v>
      </c>
    </row>
    <row r="41" spans="1:3" ht="15.5" x14ac:dyDescent="0.35">
      <c r="A41" s="250" t="s">
        <v>4550</v>
      </c>
      <c r="B41" s="251" t="s">
        <v>4551</v>
      </c>
      <c r="C41" s="251">
        <v>4</v>
      </c>
    </row>
    <row r="42" spans="1:3" ht="15.5" x14ac:dyDescent="0.35">
      <c r="A42" s="250" t="s">
        <v>4552</v>
      </c>
      <c r="B42" s="251" t="s">
        <v>4553</v>
      </c>
      <c r="C42" s="251">
        <v>5</v>
      </c>
    </row>
    <row r="43" spans="1:3" ht="15.5" x14ac:dyDescent="0.35">
      <c r="A43" s="250" t="s">
        <v>4554</v>
      </c>
      <c r="B43" s="251" t="s">
        <v>4555</v>
      </c>
      <c r="C43" s="251">
        <v>6</v>
      </c>
    </row>
    <row r="44" spans="1:3" ht="15.5" x14ac:dyDescent="0.35">
      <c r="A44" s="250" t="s">
        <v>192</v>
      </c>
      <c r="B44" s="251" t="s">
        <v>4556</v>
      </c>
      <c r="C44" s="251">
        <v>7</v>
      </c>
    </row>
    <row r="45" spans="1:3" ht="15.5" x14ac:dyDescent="0.35">
      <c r="A45" s="250" t="s">
        <v>4557</v>
      </c>
      <c r="B45" s="251" t="s">
        <v>4558</v>
      </c>
      <c r="C45" s="251">
        <v>3</v>
      </c>
    </row>
    <row r="46" spans="1:3" ht="15.5" x14ac:dyDescent="0.35">
      <c r="A46" s="250" t="s">
        <v>4559</v>
      </c>
      <c r="B46" s="251" t="s">
        <v>4560</v>
      </c>
      <c r="C46" s="251">
        <v>6</v>
      </c>
    </row>
    <row r="47" spans="1:3" ht="15.5" x14ac:dyDescent="0.35">
      <c r="A47" s="250" t="s">
        <v>4561</v>
      </c>
      <c r="B47" s="251" t="s">
        <v>4562</v>
      </c>
      <c r="C47" s="251">
        <v>2</v>
      </c>
    </row>
    <row r="48" spans="1:3" ht="15.5" x14ac:dyDescent="0.35">
      <c r="A48" s="250" t="s">
        <v>997</v>
      </c>
      <c r="B48" s="251" t="s">
        <v>4563</v>
      </c>
      <c r="C48" s="251">
        <v>4</v>
      </c>
    </row>
    <row r="49" spans="1:3" ht="15.5" x14ac:dyDescent="0.35">
      <c r="A49" s="250" t="s">
        <v>4564</v>
      </c>
      <c r="B49" s="251" t="s">
        <v>4565</v>
      </c>
      <c r="C49" s="251">
        <v>5</v>
      </c>
    </row>
    <row r="50" spans="1:3" ht="15.5" x14ac:dyDescent="0.35">
      <c r="A50" s="250" t="s">
        <v>4566</v>
      </c>
      <c r="B50" s="251" t="s">
        <v>4567</v>
      </c>
      <c r="C50" s="251">
        <v>2</v>
      </c>
    </row>
    <row r="51" spans="1:3" ht="15.5" x14ac:dyDescent="0.35">
      <c r="A51" s="250" t="s">
        <v>4568</v>
      </c>
      <c r="B51" s="251" t="s">
        <v>4569</v>
      </c>
      <c r="C51" s="251">
        <v>2</v>
      </c>
    </row>
    <row r="52" spans="1:3" ht="15.5" x14ac:dyDescent="0.35">
      <c r="A52" s="250" t="s">
        <v>4570</v>
      </c>
      <c r="B52" s="251" t="s">
        <v>4571</v>
      </c>
      <c r="C52" s="251">
        <v>5</v>
      </c>
    </row>
    <row r="53" spans="1:3" ht="15.5" x14ac:dyDescent="0.35">
      <c r="A53" s="250" t="s">
        <v>4572</v>
      </c>
      <c r="B53" s="251" t="s">
        <v>4573</v>
      </c>
      <c r="C53" s="251">
        <v>5</v>
      </c>
    </row>
    <row r="54" spans="1:3" ht="31" x14ac:dyDescent="0.35">
      <c r="A54" s="250" t="s">
        <v>4574</v>
      </c>
      <c r="B54" s="251" t="s">
        <v>4575</v>
      </c>
      <c r="C54" s="251">
        <v>5</v>
      </c>
    </row>
    <row r="55" spans="1:3" ht="15.5" x14ac:dyDescent="0.35">
      <c r="A55" s="250" t="s">
        <v>4576</v>
      </c>
      <c r="B55" s="251" t="s">
        <v>4577</v>
      </c>
      <c r="C55" s="251">
        <v>5</v>
      </c>
    </row>
    <row r="56" spans="1:3" ht="15.5" x14ac:dyDescent="0.35">
      <c r="A56" s="250" t="s">
        <v>4578</v>
      </c>
      <c r="B56" s="251" t="s">
        <v>4579</v>
      </c>
      <c r="C56" s="251">
        <v>3</v>
      </c>
    </row>
    <row r="57" spans="1:3" ht="15.5" x14ac:dyDescent="0.35">
      <c r="A57" s="250" t="s">
        <v>262</v>
      </c>
      <c r="B57" s="251" t="s">
        <v>4580</v>
      </c>
      <c r="C57" s="251">
        <v>6</v>
      </c>
    </row>
    <row r="58" spans="1:3" ht="15.5" x14ac:dyDescent="0.35">
      <c r="A58" s="250" t="s">
        <v>4581</v>
      </c>
      <c r="B58" s="251" t="s">
        <v>4582</v>
      </c>
      <c r="C58" s="251">
        <v>4</v>
      </c>
    </row>
    <row r="59" spans="1:3" ht="15.5" x14ac:dyDescent="0.35">
      <c r="A59" s="250" t="s">
        <v>4583</v>
      </c>
      <c r="B59" s="251" t="s">
        <v>4584</v>
      </c>
      <c r="C59" s="251">
        <v>3</v>
      </c>
    </row>
    <row r="60" spans="1:3" ht="15.5" x14ac:dyDescent="0.35">
      <c r="A60" s="250" t="s">
        <v>224</v>
      </c>
      <c r="B60" s="251" t="s">
        <v>4585</v>
      </c>
      <c r="C60" s="251">
        <v>4</v>
      </c>
    </row>
    <row r="61" spans="1:3" ht="31" x14ac:dyDescent="0.35">
      <c r="A61" s="250" t="s">
        <v>552</v>
      </c>
      <c r="B61" s="251" t="s">
        <v>4586</v>
      </c>
      <c r="C61" s="251">
        <v>3</v>
      </c>
    </row>
    <row r="62" spans="1:3" ht="15.5" x14ac:dyDescent="0.35">
      <c r="A62" s="250" t="s">
        <v>4587</v>
      </c>
      <c r="B62" s="251" t="s">
        <v>4588</v>
      </c>
      <c r="C62" s="251">
        <v>3</v>
      </c>
    </row>
    <row r="63" spans="1:3" ht="31" x14ac:dyDescent="0.35">
      <c r="A63" s="250" t="s">
        <v>4589</v>
      </c>
      <c r="B63" s="251" t="s">
        <v>4590</v>
      </c>
      <c r="C63" s="251">
        <v>6</v>
      </c>
    </row>
    <row r="64" spans="1:3" ht="15.5" x14ac:dyDescent="0.35">
      <c r="A64" s="250" t="s">
        <v>4591</v>
      </c>
      <c r="B64" s="251" t="s">
        <v>4592</v>
      </c>
      <c r="C64" s="251">
        <v>6</v>
      </c>
    </row>
    <row r="65" spans="1:3" ht="31" x14ac:dyDescent="0.35">
      <c r="A65" s="250" t="s">
        <v>4593</v>
      </c>
      <c r="B65" s="251" t="s">
        <v>4594</v>
      </c>
      <c r="C65" s="251">
        <v>5</v>
      </c>
    </row>
    <row r="66" spans="1:3" ht="15.5" x14ac:dyDescent="0.35">
      <c r="A66" s="250" t="s">
        <v>4595</v>
      </c>
      <c r="B66" s="251" t="s">
        <v>4596</v>
      </c>
      <c r="C66" s="251">
        <v>4</v>
      </c>
    </row>
    <row r="67" spans="1:3" ht="15.5" x14ac:dyDescent="0.35">
      <c r="A67" s="250" t="s">
        <v>4597</v>
      </c>
      <c r="B67" s="251" t="s">
        <v>4598</v>
      </c>
      <c r="C67" s="251">
        <v>4</v>
      </c>
    </row>
    <row r="68" spans="1:3" ht="15.5" x14ac:dyDescent="0.35">
      <c r="A68" s="250" t="s">
        <v>4599</v>
      </c>
      <c r="B68" s="251" t="s">
        <v>4600</v>
      </c>
      <c r="C68" s="251">
        <v>5</v>
      </c>
    </row>
    <row r="69" spans="1:3" ht="15.5" x14ac:dyDescent="0.35">
      <c r="A69" s="250" t="s">
        <v>994</v>
      </c>
      <c r="B69" s="251" t="s">
        <v>4601</v>
      </c>
      <c r="C69" s="251">
        <v>2</v>
      </c>
    </row>
    <row r="70" spans="1:3" ht="15.5" x14ac:dyDescent="0.35">
      <c r="A70" s="250" t="s">
        <v>4602</v>
      </c>
      <c r="B70" s="251" t="s">
        <v>4603</v>
      </c>
      <c r="C70" s="251">
        <v>5</v>
      </c>
    </row>
    <row r="71" spans="1:3" ht="15.5" x14ac:dyDescent="0.35">
      <c r="A71" s="250" t="s">
        <v>4604</v>
      </c>
      <c r="B71" s="251" t="s">
        <v>4605</v>
      </c>
      <c r="C71" s="251">
        <v>5</v>
      </c>
    </row>
    <row r="72" spans="1:3" ht="15.5" x14ac:dyDescent="0.35">
      <c r="A72" s="250" t="s">
        <v>4606</v>
      </c>
      <c r="B72" s="251" t="s">
        <v>4607</v>
      </c>
      <c r="C72" s="251">
        <v>3</v>
      </c>
    </row>
    <row r="73" spans="1:3" ht="15.5" x14ac:dyDescent="0.35">
      <c r="A73" s="250" t="s">
        <v>4608</v>
      </c>
      <c r="B73" s="251" t="s">
        <v>4483</v>
      </c>
      <c r="C73" s="251">
        <v>2</v>
      </c>
    </row>
    <row r="74" spans="1:3" ht="15.5" x14ac:dyDescent="0.35">
      <c r="A74" s="250" t="s">
        <v>4609</v>
      </c>
      <c r="B74" s="251" t="s">
        <v>4610</v>
      </c>
      <c r="C74" s="251">
        <v>3</v>
      </c>
    </row>
    <row r="75" spans="1:3" ht="15.5" x14ac:dyDescent="0.35">
      <c r="A75" s="250" t="s">
        <v>4611</v>
      </c>
      <c r="B75" s="251" t="s">
        <v>4612</v>
      </c>
      <c r="C75" s="251">
        <v>3</v>
      </c>
    </row>
    <row r="76" spans="1:3" ht="15.5" x14ac:dyDescent="0.35">
      <c r="A76" s="250" t="s">
        <v>4613</v>
      </c>
      <c r="B76" s="251" t="s">
        <v>4614</v>
      </c>
      <c r="C76" s="251">
        <v>3</v>
      </c>
    </row>
    <row r="77" spans="1:3" ht="15.5" x14ac:dyDescent="0.35">
      <c r="A77" s="250" t="s">
        <v>4615</v>
      </c>
      <c r="B77" s="251" t="s">
        <v>4616</v>
      </c>
      <c r="C77" s="251">
        <v>7</v>
      </c>
    </row>
    <row r="78" spans="1:3" ht="15.5" x14ac:dyDescent="0.35">
      <c r="A78" s="250" t="s">
        <v>4617</v>
      </c>
      <c r="B78" s="251" t="s">
        <v>4618</v>
      </c>
      <c r="C78" s="251">
        <v>4</v>
      </c>
    </row>
    <row r="79" spans="1:3" ht="15.5" x14ac:dyDescent="0.35">
      <c r="A79" s="250" t="s">
        <v>4619</v>
      </c>
      <c r="B79" s="251" t="s">
        <v>4483</v>
      </c>
      <c r="C79" s="251">
        <v>2</v>
      </c>
    </row>
    <row r="80" spans="1:3" ht="15.5" x14ac:dyDescent="0.35">
      <c r="A80" s="250" t="s">
        <v>999</v>
      </c>
      <c r="B80" s="251" t="s">
        <v>4620</v>
      </c>
      <c r="C80" s="251">
        <v>3</v>
      </c>
    </row>
    <row r="81" spans="1:3" ht="15.5" x14ac:dyDescent="0.35">
      <c r="A81" s="250" t="s">
        <v>4621</v>
      </c>
      <c r="B81" s="251" t="s">
        <v>4622</v>
      </c>
      <c r="C81" s="251">
        <v>6</v>
      </c>
    </row>
    <row r="82" spans="1:3" ht="15.5" x14ac:dyDescent="0.35">
      <c r="A82" s="250" t="s">
        <v>4623</v>
      </c>
      <c r="B82" s="251" t="s">
        <v>4624</v>
      </c>
      <c r="C82" s="251">
        <v>3</v>
      </c>
    </row>
    <row r="83" spans="1:3" ht="15.5" x14ac:dyDescent="0.35">
      <c r="A83" s="250" t="s">
        <v>4625</v>
      </c>
      <c r="B83" s="251" t="s">
        <v>4626</v>
      </c>
      <c r="C83" s="251">
        <v>6</v>
      </c>
    </row>
    <row r="84" spans="1:3" ht="15.5" x14ac:dyDescent="0.35">
      <c r="A84" s="250" t="s">
        <v>4627</v>
      </c>
      <c r="B84" s="251" t="s">
        <v>4628</v>
      </c>
      <c r="C84" s="251">
        <v>5</v>
      </c>
    </row>
    <row r="85" spans="1:3" ht="15.5" x14ac:dyDescent="0.35">
      <c r="A85" s="250" t="s">
        <v>4629</v>
      </c>
      <c r="B85" s="251" t="s">
        <v>4630</v>
      </c>
      <c r="C85" s="251">
        <v>5</v>
      </c>
    </row>
    <row r="86" spans="1:3" ht="15.5" x14ac:dyDescent="0.35">
      <c r="A86" s="250" t="s">
        <v>349</v>
      </c>
      <c r="B86" s="251" t="s">
        <v>4631</v>
      </c>
      <c r="C86" s="251">
        <v>5</v>
      </c>
    </row>
    <row r="87" spans="1:3" ht="15.5" x14ac:dyDescent="0.35">
      <c r="A87" s="250" t="s">
        <v>4632</v>
      </c>
      <c r="B87" s="251" t="s">
        <v>4633</v>
      </c>
      <c r="C87" s="251">
        <v>3</v>
      </c>
    </row>
    <row r="88" spans="1:3" ht="15.5" x14ac:dyDescent="0.35">
      <c r="A88" s="250" t="s">
        <v>4634</v>
      </c>
      <c r="B88" s="251" t="s">
        <v>4635</v>
      </c>
      <c r="C88" s="251">
        <v>5</v>
      </c>
    </row>
    <row r="89" spans="1:3" ht="15.5" x14ac:dyDescent="0.35">
      <c r="A89" s="250" t="s">
        <v>4636</v>
      </c>
      <c r="B89" s="251" t="s">
        <v>4637</v>
      </c>
      <c r="C89" s="251">
        <v>6</v>
      </c>
    </row>
    <row r="90" spans="1:3" ht="15.5" x14ac:dyDescent="0.35">
      <c r="A90" s="250" t="s">
        <v>4638</v>
      </c>
      <c r="B90" s="251" t="s">
        <v>4639</v>
      </c>
      <c r="C90" s="251">
        <v>2</v>
      </c>
    </row>
    <row r="91" spans="1:3" ht="15.5" x14ac:dyDescent="0.35">
      <c r="A91" s="250" t="s">
        <v>604</v>
      </c>
      <c r="B91" s="251" t="s">
        <v>4640</v>
      </c>
      <c r="C91" s="251">
        <v>5</v>
      </c>
    </row>
    <row r="92" spans="1:3" ht="15.5" x14ac:dyDescent="0.35">
      <c r="A92" s="250" t="s">
        <v>748</v>
      </c>
      <c r="B92" s="251" t="s">
        <v>4641</v>
      </c>
      <c r="C92" s="251">
        <v>4</v>
      </c>
    </row>
    <row r="93" spans="1:3" ht="15.5" x14ac:dyDescent="0.35">
      <c r="A93" s="250" t="s">
        <v>837</v>
      </c>
      <c r="B93" s="251" t="s">
        <v>4642</v>
      </c>
      <c r="C93" s="251">
        <v>2</v>
      </c>
    </row>
    <row r="94" spans="1:3" ht="15.5" x14ac:dyDescent="0.35">
      <c r="A94" s="250" t="s">
        <v>725</v>
      </c>
      <c r="B94" s="251" t="s">
        <v>4643</v>
      </c>
      <c r="C94" s="251">
        <v>2</v>
      </c>
    </row>
    <row r="95" spans="1:3" ht="15.5" x14ac:dyDescent="0.35">
      <c r="A95" s="250" t="s">
        <v>4644</v>
      </c>
      <c r="B95" s="251" t="s">
        <v>4645</v>
      </c>
      <c r="C95" s="251">
        <v>4</v>
      </c>
    </row>
    <row r="96" spans="1:3" ht="31" x14ac:dyDescent="0.35">
      <c r="A96" s="250" t="s">
        <v>4646</v>
      </c>
      <c r="B96" s="251" t="s">
        <v>4647</v>
      </c>
      <c r="C96" s="251">
        <v>5</v>
      </c>
    </row>
    <row r="97" spans="1:3" ht="15.5" x14ac:dyDescent="0.35">
      <c r="A97" s="250" t="s">
        <v>4648</v>
      </c>
      <c r="B97" s="251" t="s">
        <v>4649</v>
      </c>
      <c r="C97" s="251">
        <v>4</v>
      </c>
    </row>
    <row r="98" spans="1:3" ht="15.5" x14ac:dyDescent="0.35">
      <c r="A98" s="250" t="s">
        <v>4650</v>
      </c>
      <c r="B98" s="251" t="s">
        <v>4651</v>
      </c>
      <c r="C98" s="251">
        <v>5</v>
      </c>
    </row>
    <row r="99" spans="1:3" ht="15.5" x14ac:dyDescent="0.35">
      <c r="A99" s="250" t="s">
        <v>4652</v>
      </c>
      <c r="B99" s="251" t="s">
        <v>4653</v>
      </c>
      <c r="C99" s="251">
        <v>3</v>
      </c>
    </row>
    <row r="100" spans="1:3" ht="15.5" x14ac:dyDescent="0.35">
      <c r="A100" s="250" t="s">
        <v>4654</v>
      </c>
      <c r="B100" s="251" t="s">
        <v>4655</v>
      </c>
      <c r="C100" s="251">
        <v>5</v>
      </c>
    </row>
    <row r="101" spans="1:3" ht="15.5" x14ac:dyDescent="0.35">
      <c r="A101" s="250" t="s">
        <v>608</v>
      </c>
      <c r="B101" s="251" t="s">
        <v>4656</v>
      </c>
      <c r="C101" s="251">
        <v>4</v>
      </c>
    </row>
    <row r="102" spans="1:3" ht="15.5" x14ac:dyDescent="0.35">
      <c r="A102" s="250" t="s">
        <v>998</v>
      </c>
      <c r="B102" s="251" t="s">
        <v>4657</v>
      </c>
      <c r="C102" s="251">
        <v>2</v>
      </c>
    </row>
    <row r="103" spans="1:3" ht="15.5" x14ac:dyDescent="0.35">
      <c r="A103" s="250" t="s">
        <v>4658</v>
      </c>
      <c r="B103" s="251" t="s">
        <v>4659</v>
      </c>
      <c r="C103" s="251">
        <v>4</v>
      </c>
    </row>
    <row r="104" spans="1:3" ht="15.5" x14ac:dyDescent="0.35">
      <c r="A104" s="250" t="s">
        <v>4660</v>
      </c>
      <c r="B104" s="251" t="s">
        <v>4661</v>
      </c>
      <c r="C104" s="251">
        <v>4</v>
      </c>
    </row>
    <row r="105" spans="1:3" ht="15.5" x14ac:dyDescent="0.35">
      <c r="A105" s="250" t="s">
        <v>4662</v>
      </c>
      <c r="B105" s="251" t="s">
        <v>4663</v>
      </c>
      <c r="C105" s="251">
        <v>4</v>
      </c>
    </row>
    <row r="106" spans="1:3" ht="15.5" x14ac:dyDescent="0.35">
      <c r="A106" s="250" t="s">
        <v>4664</v>
      </c>
      <c r="B106" s="251" t="s">
        <v>4665</v>
      </c>
      <c r="C106" s="251">
        <v>2</v>
      </c>
    </row>
    <row r="107" spans="1:3" ht="15.5" x14ac:dyDescent="0.35">
      <c r="A107" s="250" t="s">
        <v>4666</v>
      </c>
      <c r="B107" s="251" t="s">
        <v>4483</v>
      </c>
      <c r="C107" s="251">
        <v>2</v>
      </c>
    </row>
    <row r="108" spans="1:3" ht="15.5" x14ac:dyDescent="0.35">
      <c r="A108" s="250" t="s">
        <v>4667</v>
      </c>
      <c r="B108" s="251" t="s">
        <v>4668</v>
      </c>
      <c r="C108" s="251">
        <v>2</v>
      </c>
    </row>
    <row r="109" spans="1:3" ht="15.5" x14ac:dyDescent="0.35">
      <c r="A109" s="250" t="s">
        <v>4669</v>
      </c>
      <c r="B109" s="251" t="s">
        <v>4670</v>
      </c>
      <c r="C109" s="251">
        <v>3</v>
      </c>
    </row>
    <row r="110" spans="1:3" ht="15.5" x14ac:dyDescent="0.35">
      <c r="A110" s="250" t="s">
        <v>4671</v>
      </c>
      <c r="B110" s="251" t="s">
        <v>4672</v>
      </c>
      <c r="C110" s="251">
        <v>3</v>
      </c>
    </row>
    <row r="111" spans="1:3" ht="15.5" x14ac:dyDescent="0.35">
      <c r="A111" s="250" t="s">
        <v>4673</v>
      </c>
      <c r="B111" s="251" t="s">
        <v>4674</v>
      </c>
      <c r="C111" s="251">
        <v>5</v>
      </c>
    </row>
    <row r="112" spans="1:3" ht="15.5" x14ac:dyDescent="0.35">
      <c r="A112" s="250" t="s">
        <v>4675</v>
      </c>
      <c r="B112" s="251" t="s">
        <v>4676</v>
      </c>
      <c r="C112" s="251">
        <v>4</v>
      </c>
    </row>
    <row r="113" spans="1:3" ht="15.5" x14ac:dyDescent="0.35">
      <c r="A113" s="250" t="s">
        <v>4677</v>
      </c>
      <c r="B113" s="251" t="s">
        <v>4678</v>
      </c>
      <c r="C113" s="251">
        <v>6</v>
      </c>
    </row>
    <row r="114" spans="1:3" ht="15.5" x14ac:dyDescent="0.35">
      <c r="A114" s="250" t="s">
        <v>4679</v>
      </c>
      <c r="B114" s="251" t="s">
        <v>4680</v>
      </c>
      <c r="C114" s="251">
        <v>6</v>
      </c>
    </row>
    <row r="115" spans="1:3" ht="15.5" x14ac:dyDescent="0.35">
      <c r="A115" s="250" t="s">
        <v>4681</v>
      </c>
      <c r="B115" s="251" t="s">
        <v>4682</v>
      </c>
      <c r="C115" s="251">
        <v>6</v>
      </c>
    </row>
    <row r="116" spans="1:3" ht="31" x14ac:dyDescent="0.35">
      <c r="A116" s="250" t="s">
        <v>4683</v>
      </c>
      <c r="B116" s="251" t="s">
        <v>4684</v>
      </c>
      <c r="C116" s="251">
        <v>5</v>
      </c>
    </row>
    <row r="117" spans="1:3" ht="15.5" x14ac:dyDescent="0.35">
      <c r="A117" s="250" t="s">
        <v>4685</v>
      </c>
      <c r="B117" s="251" t="s">
        <v>4686</v>
      </c>
      <c r="C117" s="251">
        <v>4</v>
      </c>
    </row>
    <row r="118" spans="1:3" ht="15.5" x14ac:dyDescent="0.35">
      <c r="A118" s="250" t="s">
        <v>4687</v>
      </c>
      <c r="B118" s="251" t="s">
        <v>4688</v>
      </c>
      <c r="C118" s="251">
        <v>5</v>
      </c>
    </row>
    <row r="119" spans="1:3" ht="15.5" x14ac:dyDescent="0.35">
      <c r="A119" s="250" t="s">
        <v>4689</v>
      </c>
      <c r="B119" s="251" t="s">
        <v>4690</v>
      </c>
      <c r="C119" s="251">
        <v>3</v>
      </c>
    </row>
    <row r="120" spans="1:3" ht="15.5" x14ac:dyDescent="0.35">
      <c r="A120" s="250" t="s">
        <v>4691</v>
      </c>
      <c r="B120" s="251" t="s">
        <v>4692</v>
      </c>
      <c r="C120" s="251">
        <v>4</v>
      </c>
    </row>
    <row r="121" spans="1:3" ht="15.5" x14ac:dyDescent="0.35">
      <c r="A121" s="250" t="s">
        <v>4693</v>
      </c>
      <c r="B121" s="251" t="s">
        <v>4694</v>
      </c>
      <c r="C121" s="251">
        <v>3</v>
      </c>
    </row>
    <row r="122" spans="1:3" ht="15.5" x14ac:dyDescent="0.35">
      <c r="A122" s="250" t="s">
        <v>4695</v>
      </c>
      <c r="B122" s="251" t="s">
        <v>4696</v>
      </c>
      <c r="C122" s="251">
        <v>5</v>
      </c>
    </row>
    <row r="123" spans="1:3" ht="15.5" x14ac:dyDescent="0.35">
      <c r="A123" s="250" t="s">
        <v>4697</v>
      </c>
      <c r="B123" s="251" t="s">
        <v>4698</v>
      </c>
      <c r="C123" s="251">
        <v>2</v>
      </c>
    </row>
    <row r="124" spans="1:3" ht="15.5" x14ac:dyDescent="0.35">
      <c r="A124" s="250" t="s">
        <v>4699</v>
      </c>
      <c r="B124" s="251" t="s">
        <v>4700</v>
      </c>
      <c r="C124" s="251">
        <v>5</v>
      </c>
    </row>
    <row r="125" spans="1:3" ht="15.5" x14ac:dyDescent="0.35">
      <c r="A125" s="250" t="s">
        <v>4701</v>
      </c>
      <c r="B125" s="251" t="s">
        <v>4702</v>
      </c>
      <c r="C125" s="251">
        <v>6</v>
      </c>
    </row>
    <row r="126" spans="1:3" ht="15.5" x14ac:dyDescent="0.35">
      <c r="A126" s="250" t="s">
        <v>4703</v>
      </c>
      <c r="B126" s="251" t="s">
        <v>4704</v>
      </c>
      <c r="C126" s="251">
        <v>4</v>
      </c>
    </row>
    <row r="127" spans="1:3" ht="15.5" x14ac:dyDescent="0.35">
      <c r="A127" s="250" t="s">
        <v>4705</v>
      </c>
      <c r="B127" s="251" t="s">
        <v>4706</v>
      </c>
      <c r="C127" s="251">
        <v>5</v>
      </c>
    </row>
    <row r="128" spans="1:3" ht="15.5" x14ac:dyDescent="0.35">
      <c r="A128" s="250" t="s">
        <v>4707</v>
      </c>
      <c r="B128" s="251" t="s">
        <v>4708</v>
      </c>
      <c r="C128" s="251">
        <v>4</v>
      </c>
    </row>
    <row r="129" spans="1:3" ht="15.5" x14ac:dyDescent="0.35">
      <c r="A129" s="250" t="s">
        <v>4709</v>
      </c>
      <c r="B129" s="251" t="s">
        <v>4710</v>
      </c>
      <c r="C129" s="251">
        <v>3</v>
      </c>
    </row>
    <row r="130" spans="1:3" ht="15.5" x14ac:dyDescent="0.35">
      <c r="A130" s="250" t="s">
        <v>688</v>
      </c>
      <c r="B130" s="251" t="s">
        <v>4711</v>
      </c>
      <c r="C130" s="251">
        <v>5</v>
      </c>
    </row>
    <row r="131" spans="1:3" ht="15.5" x14ac:dyDescent="0.35">
      <c r="A131" s="250" t="s">
        <v>4712</v>
      </c>
      <c r="B131" s="251" t="s">
        <v>4483</v>
      </c>
      <c r="C131" s="251">
        <v>2</v>
      </c>
    </row>
    <row r="132" spans="1:3" ht="15.5" x14ac:dyDescent="0.35">
      <c r="A132" s="250" t="s">
        <v>4713</v>
      </c>
      <c r="B132" s="251" t="s">
        <v>4714</v>
      </c>
      <c r="C132" s="251">
        <v>4</v>
      </c>
    </row>
    <row r="133" spans="1:3" ht="15.5" x14ac:dyDescent="0.35">
      <c r="A133" s="250" t="s">
        <v>4715</v>
      </c>
      <c r="B133" s="251" t="s">
        <v>4716</v>
      </c>
      <c r="C133" s="251">
        <v>1</v>
      </c>
    </row>
    <row r="134" spans="1:3" ht="15.5" x14ac:dyDescent="0.35">
      <c r="A134" s="250" t="s">
        <v>4717</v>
      </c>
      <c r="B134" s="251" t="s">
        <v>4718</v>
      </c>
      <c r="C134" s="251">
        <v>6</v>
      </c>
    </row>
    <row r="135" spans="1:3" ht="15.5" x14ac:dyDescent="0.35">
      <c r="A135" s="250" t="s">
        <v>4719</v>
      </c>
      <c r="B135" s="251" t="s">
        <v>4720</v>
      </c>
      <c r="C135" s="251">
        <v>5</v>
      </c>
    </row>
    <row r="136" spans="1:3" ht="15.5" x14ac:dyDescent="0.35">
      <c r="A136" s="250" t="s">
        <v>4721</v>
      </c>
      <c r="B136" s="251" t="s">
        <v>4722</v>
      </c>
      <c r="C136" s="251">
        <v>3</v>
      </c>
    </row>
    <row r="137" spans="1:3" ht="15.5" x14ac:dyDescent="0.35">
      <c r="A137" s="250" t="s">
        <v>4723</v>
      </c>
      <c r="B137" s="251" t="s">
        <v>4724</v>
      </c>
      <c r="C137" s="251">
        <v>3</v>
      </c>
    </row>
    <row r="138" spans="1:3" ht="15.5" x14ac:dyDescent="0.35">
      <c r="A138" s="250" t="s">
        <v>4725</v>
      </c>
      <c r="B138" s="251" t="s">
        <v>4726</v>
      </c>
      <c r="C138" s="251">
        <v>4</v>
      </c>
    </row>
    <row r="139" spans="1:3" ht="15.5" x14ac:dyDescent="0.35">
      <c r="A139" s="250" t="s">
        <v>4727</v>
      </c>
      <c r="B139" s="251" t="s">
        <v>4728</v>
      </c>
      <c r="C139" s="251">
        <v>4</v>
      </c>
    </row>
    <row r="140" spans="1:3" ht="15.5" x14ac:dyDescent="0.35">
      <c r="A140" s="250" t="s">
        <v>4729</v>
      </c>
      <c r="B140" s="251" t="s">
        <v>4730</v>
      </c>
      <c r="C140" s="251">
        <v>6</v>
      </c>
    </row>
    <row r="141" spans="1:3" ht="15.5" x14ac:dyDescent="0.35">
      <c r="A141" s="250" t="s">
        <v>4731</v>
      </c>
      <c r="B141" s="251" t="s">
        <v>4732</v>
      </c>
      <c r="C141" s="251">
        <v>3</v>
      </c>
    </row>
    <row r="142" spans="1:3" ht="15.5" x14ac:dyDescent="0.35">
      <c r="A142" s="250" t="s">
        <v>4733</v>
      </c>
      <c r="B142" s="251" t="s">
        <v>4734</v>
      </c>
      <c r="C142" s="251">
        <v>5</v>
      </c>
    </row>
    <row r="143" spans="1:3" ht="15.5" x14ac:dyDescent="0.35">
      <c r="A143" s="250" t="s">
        <v>4735</v>
      </c>
      <c r="B143" s="251" t="s">
        <v>4736</v>
      </c>
      <c r="C143" s="251">
        <v>6</v>
      </c>
    </row>
    <row r="144" spans="1:3" ht="15.5" x14ac:dyDescent="0.35">
      <c r="A144" s="250" t="s">
        <v>4737</v>
      </c>
      <c r="B144" s="251" t="s">
        <v>4738</v>
      </c>
      <c r="C144" s="251">
        <v>4</v>
      </c>
    </row>
    <row r="145" spans="1:3" ht="15.5" x14ac:dyDescent="0.35">
      <c r="A145" s="250" t="s">
        <v>4739</v>
      </c>
      <c r="B145" s="251" t="s">
        <v>4740</v>
      </c>
      <c r="C145" s="251">
        <v>5</v>
      </c>
    </row>
    <row r="146" spans="1:3" ht="15.5" x14ac:dyDescent="0.35">
      <c r="A146" s="250" t="s">
        <v>4741</v>
      </c>
      <c r="B146" s="251" t="s">
        <v>4742</v>
      </c>
      <c r="C146" s="251">
        <v>4</v>
      </c>
    </row>
    <row r="147" spans="1:3" ht="15.5" x14ac:dyDescent="0.35">
      <c r="A147" s="250" t="s">
        <v>4743</v>
      </c>
      <c r="B147" s="251" t="s">
        <v>4744</v>
      </c>
      <c r="C147" s="251">
        <v>4</v>
      </c>
    </row>
    <row r="148" spans="1:3" ht="15.5" x14ac:dyDescent="0.35">
      <c r="A148" s="250" t="s">
        <v>4745</v>
      </c>
      <c r="B148" s="251" t="s">
        <v>4746</v>
      </c>
      <c r="C148" s="251">
        <v>4</v>
      </c>
    </row>
    <row r="149" spans="1:3" ht="15.5" x14ac:dyDescent="0.35">
      <c r="A149" s="250" t="s">
        <v>4747</v>
      </c>
      <c r="B149" s="251" t="s">
        <v>4748</v>
      </c>
      <c r="C149" s="251">
        <v>5</v>
      </c>
    </row>
    <row r="150" spans="1:3" ht="15.5" x14ac:dyDescent="0.35">
      <c r="A150" s="250" t="s">
        <v>4749</v>
      </c>
      <c r="B150" s="251" t="s">
        <v>4750</v>
      </c>
      <c r="C150" s="251">
        <v>6</v>
      </c>
    </row>
    <row r="151" spans="1:3" ht="31" x14ac:dyDescent="0.35">
      <c r="A151" s="250" t="s">
        <v>4751</v>
      </c>
      <c r="B151" s="251" t="s">
        <v>4752</v>
      </c>
      <c r="C151" s="251">
        <v>5</v>
      </c>
    </row>
    <row r="152" spans="1:3" ht="15.5" x14ac:dyDescent="0.35">
      <c r="A152" s="250" t="s">
        <v>4753</v>
      </c>
      <c r="B152" s="251" t="s">
        <v>4754</v>
      </c>
      <c r="C152" s="251">
        <v>7</v>
      </c>
    </row>
    <row r="153" spans="1:3" ht="15.5" x14ac:dyDescent="0.35">
      <c r="A153" s="250" t="s">
        <v>4755</v>
      </c>
      <c r="B153" s="251" t="s">
        <v>4756</v>
      </c>
      <c r="C153" s="251">
        <v>6</v>
      </c>
    </row>
    <row r="154" spans="1:3" ht="15.5" x14ac:dyDescent="0.35">
      <c r="A154" s="250" t="s">
        <v>4757</v>
      </c>
      <c r="B154" s="251" t="s">
        <v>4758</v>
      </c>
      <c r="C154" s="251">
        <v>1</v>
      </c>
    </row>
    <row r="155" spans="1:3" ht="15.5" x14ac:dyDescent="0.35">
      <c r="A155" s="250" t="s">
        <v>4759</v>
      </c>
      <c r="B155" s="251" t="s">
        <v>4760</v>
      </c>
      <c r="C155" s="251">
        <v>6</v>
      </c>
    </row>
    <row r="156" spans="1:3" ht="31" x14ac:dyDescent="0.35">
      <c r="A156" s="250" t="s">
        <v>4761</v>
      </c>
      <c r="B156" s="251" t="s">
        <v>4762</v>
      </c>
      <c r="C156" s="251">
        <v>6</v>
      </c>
    </row>
    <row r="157" spans="1:3" ht="31" x14ac:dyDescent="0.35">
      <c r="A157" s="250" t="s">
        <v>4763</v>
      </c>
      <c r="B157" s="251" t="s">
        <v>4764</v>
      </c>
      <c r="C157" s="251">
        <v>6</v>
      </c>
    </row>
    <row r="158" spans="1:3" ht="15.5" x14ac:dyDescent="0.35">
      <c r="A158" s="250" t="s">
        <v>4765</v>
      </c>
      <c r="B158" s="251" t="s">
        <v>4766</v>
      </c>
      <c r="C158" s="251">
        <v>4</v>
      </c>
    </row>
    <row r="159" spans="1:3" ht="15.5" x14ac:dyDescent="0.35">
      <c r="A159" s="250" t="s">
        <v>4767</v>
      </c>
      <c r="B159" s="251" t="s">
        <v>4768</v>
      </c>
      <c r="C159" s="251">
        <v>6</v>
      </c>
    </row>
    <row r="160" spans="1:3" ht="15.5" x14ac:dyDescent="0.35">
      <c r="A160" s="250" t="s">
        <v>4769</v>
      </c>
      <c r="B160" s="251" t="s">
        <v>4770</v>
      </c>
      <c r="C160" s="251">
        <v>3</v>
      </c>
    </row>
    <row r="161" spans="1:3" ht="15.5" x14ac:dyDescent="0.35">
      <c r="A161" s="250" t="s">
        <v>4771</v>
      </c>
      <c r="B161" s="251" t="s">
        <v>4772</v>
      </c>
      <c r="C161" s="251">
        <v>4</v>
      </c>
    </row>
    <row r="162" spans="1:3" ht="15.5" x14ac:dyDescent="0.35">
      <c r="A162" s="250" t="s">
        <v>4773</v>
      </c>
      <c r="B162" s="251" t="s">
        <v>4774</v>
      </c>
      <c r="C162" s="251">
        <v>5</v>
      </c>
    </row>
    <row r="163" spans="1:3" ht="31" x14ac:dyDescent="0.35">
      <c r="A163" s="250" t="s">
        <v>4775</v>
      </c>
      <c r="B163" s="251" t="s">
        <v>4776</v>
      </c>
      <c r="C163" s="251">
        <v>3</v>
      </c>
    </row>
    <row r="164" spans="1:3" ht="15.5" x14ac:dyDescent="0.35">
      <c r="A164" s="250" t="s">
        <v>4777</v>
      </c>
      <c r="B164" s="251" t="s">
        <v>4778</v>
      </c>
      <c r="C164" s="251">
        <v>5</v>
      </c>
    </row>
    <row r="165" spans="1:3" ht="15.5" x14ac:dyDescent="0.35">
      <c r="A165" s="250" t="s">
        <v>4779</v>
      </c>
      <c r="B165" s="251" t="s">
        <v>4780</v>
      </c>
      <c r="C165" s="251">
        <v>5</v>
      </c>
    </row>
    <row r="166" spans="1:3" ht="15.5" x14ac:dyDescent="0.35">
      <c r="A166" s="250" t="s">
        <v>4781</v>
      </c>
      <c r="B166" s="251" t="s">
        <v>4782</v>
      </c>
      <c r="C166" s="251">
        <v>5</v>
      </c>
    </row>
    <row r="167" spans="1:3" ht="15.5" x14ac:dyDescent="0.35">
      <c r="A167" s="250" t="s">
        <v>4783</v>
      </c>
      <c r="B167" s="251" t="s">
        <v>4784</v>
      </c>
      <c r="C167" s="251">
        <v>5</v>
      </c>
    </row>
    <row r="168" spans="1:3" ht="15.5" x14ac:dyDescent="0.35">
      <c r="A168" s="250" t="s">
        <v>4785</v>
      </c>
      <c r="B168" s="251" t="s">
        <v>4786</v>
      </c>
      <c r="C168" s="251">
        <v>5</v>
      </c>
    </row>
    <row r="169" spans="1:3" ht="15.5" x14ac:dyDescent="0.35">
      <c r="A169" s="250" t="s">
        <v>187</v>
      </c>
      <c r="B169" s="251" t="s">
        <v>4787</v>
      </c>
      <c r="C169" s="251">
        <v>5</v>
      </c>
    </row>
    <row r="170" spans="1:3" ht="15.5" x14ac:dyDescent="0.35">
      <c r="A170" s="250" t="s">
        <v>4788</v>
      </c>
      <c r="B170" s="251" t="s">
        <v>4789</v>
      </c>
      <c r="C170" s="251">
        <v>6</v>
      </c>
    </row>
    <row r="171" spans="1:3" ht="15.5" x14ac:dyDescent="0.35">
      <c r="A171" s="250" t="s">
        <v>4790</v>
      </c>
      <c r="B171" s="251" t="s">
        <v>4791</v>
      </c>
      <c r="C171" s="251">
        <v>4</v>
      </c>
    </row>
    <row r="172" spans="1:3" ht="15.5" x14ac:dyDescent="0.35">
      <c r="A172" s="250" t="s">
        <v>547</v>
      </c>
      <c r="B172" s="251" t="s">
        <v>4792</v>
      </c>
      <c r="C172" s="251">
        <v>3</v>
      </c>
    </row>
    <row r="173" spans="1:3" ht="15.5" x14ac:dyDescent="0.35">
      <c r="A173" s="250" t="s">
        <v>4793</v>
      </c>
      <c r="B173" s="251" t="s">
        <v>4794</v>
      </c>
      <c r="C173" s="251">
        <v>4</v>
      </c>
    </row>
    <row r="174" spans="1:3" ht="15.5" x14ac:dyDescent="0.35">
      <c r="A174" s="250" t="s">
        <v>4795</v>
      </c>
      <c r="B174" s="251" t="s">
        <v>4796</v>
      </c>
      <c r="C174" s="251">
        <v>6</v>
      </c>
    </row>
    <row r="175" spans="1:3" ht="15.5" x14ac:dyDescent="0.35">
      <c r="A175" s="250" t="s">
        <v>4797</v>
      </c>
      <c r="B175" s="251" t="s">
        <v>4798</v>
      </c>
      <c r="C175" s="251">
        <v>4</v>
      </c>
    </row>
    <row r="176" spans="1:3" ht="15.5" x14ac:dyDescent="0.35">
      <c r="A176" s="250" t="s">
        <v>4799</v>
      </c>
      <c r="B176" s="251" t="s">
        <v>4800</v>
      </c>
      <c r="C176" s="251">
        <v>3</v>
      </c>
    </row>
    <row r="177" spans="1:3" ht="31" x14ac:dyDescent="0.35">
      <c r="A177" s="250" t="s">
        <v>1000</v>
      </c>
      <c r="B177" s="251" t="s">
        <v>4801</v>
      </c>
      <c r="C177" s="251">
        <v>5</v>
      </c>
    </row>
    <row r="178" spans="1:3" ht="15.5" x14ac:dyDescent="0.35">
      <c r="A178" s="250" t="s">
        <v>1001</v>
      </c>
      <c r="B178" s="251" t="s">
        <v>4802</v>
      </c>
      <c r="C178" s="251">
        <v>3</v>
      </c>
    </row>
    <row r="179" spans="1:3" ht="15.5" x14ac:dyDescent="0.35">
      <c r="A179" s="250" t="s">
        <v>4803</v>
      </c>
      <c r="B179" s="251" t="s">
        <v>4804</v>
      </c>
      <c r="C179" s="251">
        <v>5</v>
      </c>
    </row>
    <row r="180" spans="1:3" ht="15.5" x14ac:dyDescent="0.35">
      <c r="A180" s="250" t="s">
        <v>4805</v>
      </c>
      <c r="B180" s="251" t="s">
        <v>4806</v>
      </c>
      <c r="C180" s="251">
        <v>5</v>
      </c>
    </row>
    <row r="181" spans="1:3" ht="15.5" x14ac:dyDescent="0.35">
      <c r="A181" s="250" t="s">
        <v>4807</v>
      </c>
      <c r="B181" s="251" t="s">
        <v>4808</v>
      </c>
      <c r="C181" s="251">
        <v>4</v>
      </c>
    </row>
    <row r="182" spans="1:3" ht="15.5" x14ac:dyDescent="0.35">
      <c r="A182" s="250" t="s">
        <v>4809</v>
      </c>
      <c r="B182" s="251" t="s">
        <v>4810</v>
      </c>
      <c r="C182" s="251">
        <v>2</v>
      </c>
    </row>
    <row r="183" spans="1:3" ht="15.5" x14ac:dyDescent="0.35">
      <c r="A183" s="250" t="s">
        <v>4811</v>
      </c>
      <c r="B183" s="251" t="s">
        <v>4483</v>
      </c>
      <c r="C183" s="251">
        <v>2</v>
      </c>
    </row>
    <row r="184" spans="1:3" ht="15.5" x14ac:dyDescent="0.35">
      <c r="A184" s="250" t="s">
        <v>4812</v>
      </c>
      <c r="B184" s="251" t="s">
        <v>4813</v>
      </c>
      <c r="C184" s="251">
        <v>3</v>
      </c>
    </row>
    <row r="185" spans="1:3" ht="15.5" x14ac:dyDescent="0.35">
      <c r="A185" s="250" t="s">
        <v>4814</v>
      </c>
      <c r="B185" s="251" t="s">
        <v>4815</v>
      </c>
      <c r="C185" s="251">
        <v>3</v>
      </c>
    </row>
    <row r="186" spans="1:3" ht="15.5" x14ac:dyDescent="0.35">
      <c r="A186" s="250" t="s">
        <v>4816</v>
      </c>
      <c r="B186" s="251" t="s">
        <v>4817</v>
      </c>
      <c r="C186" s="251">
        <v>3</v>
      </c>
    </row>
    <row r="187" spans="1:3" ht="15.5" x14ac:dyDescent="0.35">
      <c r="A187" s="250" t="s">
        <v>4818</v>
      </c>
      <c r="B187" s="251" t="s">
        <v>4819</v>
      </c>
      <c r="C187" s="251">
        <v>5</v>
      </c>
    </row>
    <row r="188" spans="1:3" ht="15.5" x14ac:dyDescent="0.35">
      <c r="A188" s="250" t="s">
        <v>1002</v>
      </c>
      <c r="B188" s="251" t="s">
        <v>4820</v>
      </c>
      <c r="C188" s="251">
        <v>5</v>
      </c>
    </row>
    <row r="189" spans="1:3" ht="15.5" x14ac:dyDescent="0.35">
      <c r="A189" s="250" t="s">
        <v>4821</v>
      </c>
      <c r="B189" s="251" t="s">
        <v>4822</v>
      </c>
      <c r="C189" s="251">
        <v>2</v>
      </c>
    </row>
    <row r="190" spans="1:3" ht="15.5" x14ac:dyDescent="0.35">
      <c r="A190" s="250" t="s">
        <v>4823</v>
      </c>
      <c r="B190" s="251" t="s">
        <v>4824</v>
      </c>
      <c r="C190" s="251">
        <v>3</v>
      </c>
    </row>
    <row r="191" spans="1:3" ht="15.5" x14ac:dyDescent="0.35">
      <c r="A191" s="250" t="s">
        <v>4825</v>
      </c>
      <c r="B191" s="251" t="s">
        <v>4826</v>
      </c>
      <c r="C191" s="251">
        <v>4</v>
      </c>
    </row>
    <row r="192" spans="1:3" ht="15.5" x14ac:dyDescent="0.35">
      <c r="A192" s="250" t="s">
        <v>4827</v>
      </c>
      <c r="B192" s="251" t="s">
        <v>4828</v>
      </c>
      <c r="C192" s="251">
        <v>2</v>
      </c>
    </row>
    <row r="193" spans="1:3" ht="15.5" x14ac:dyDescent="0.35">
      <c r="A193" s="250" t="s">
        <v>716</v>
      </c>
      <c r="B193" s="251" t="s">
        <v>4829</v>
      </c>
      <c r="C193" s="251">
        <v>5</v>
      </c>
    </row>
    <row r="194" spans="1:3" ht="15.5" x14ac:dyDescent="0.35">
      <c r="A194" s="250" t="s">
        <v>4830</v>
      </c>
      <c r="B194" s="251" t="s">
        <v>4831</v>
      </c>
      <c r="C194" s="251">
        <v>3</v>
      </c>
    </row>
    <row r="195" spans="1:3" ht="15.5" x14ac:dyDescent="0.35">
      <c r="A195" s="250" t="s">
        <v>4832</v>
      </c>
      <c r="B195" s="251" t="s">
        <v>4833</v>
      </c>
      <c r="C195" s="251">
        <v>6</v>
      </c>
    </row>
    <row r="196" spans="1:3" ht="15.5" x14ac:dyDescent="0.35">
      <c r="A196" s="250" t="s">
        <v>4834</v>
      </c>
      <c r="B196" s="251" t="s">
        <v>4835</v>
      </c>
      <c r="C196" s="251">
        <v>5</v>
      </c>
    </row>
    <row r="197" spans="1:3" ht="15.5" x14ac:dyDescent="0.35">
      <c r="A197" s="250" t="s">
        <v>332</v>
      </c>
      <c r="B197" s="251" t="s">
        <v>4836</v>
      </c>
      <c r="C197" s="251">
        <v>4</v>
      </c>
    </row>
    <row r="198" spans="1:3" ht="15.5" x14ac:dyDescent="0.35">
      <c r="A198" s="250" t="s">
        <v>4837</v>
      </c>
      <c r="B198" s="251" t="s">
        <v>4838</v>
      </c>
      <c r="C198" s="251">
        <v>4</v>
      </c>
    </row>
    <row r="199" spans="1:3" ht="15.5" x14ac:dyDescent="0.35">
      <c r="A199" s="250" t="s">
        <v>4839</v>
      </c>
      <c r="B199" s="251" t="s">
        <v>4840</v>
      </c>
      <c r="C199" s="251">
        <v>4</v>
      </c>
    </row>
    <row r="200" spans="1:3" ht="15.5" x14ac:dyDescent="0.35">
      <c r="A200" s="250" t="s">
        <v>4841</v>
      </c>
      <c r="B200" s="251" t="s">
        <v>4842</v>
      </c>
      <c r="C200" s="251">
        <v>5</v>
      </c>
    </row>
    <row r="201" spans="1:3" ht="15.5" x14ac:dyDescent="0.35">
      <c r="A201" s="250" t="s">
        <v>4843</v>
      </c>
      <c r="B201" s="251" t="s">
        <v>4483</v>
      </c>
      <c r="C201" s="251">
        <v>2</v>
      </c>
    </row>
    <row r="202" spans="1:3" ht="15.5" x14ac:dyDescent="0.35">
      <c r="A202" s="250" t="s">
        <v>4844</v>
      </c>
      <c r="B202" s="251" t="s">
        <v>4845</v>
      </c>
      <c r="C202" s="251">
        <v>3</v>
      </c>
    </row>
    <row r="203" spans="1:3" ht="31" x14ac:dyDescent="0.35">
      <c r="A203" s="250" t="s">
        <v>4846</v>
      </c>
      <c r="B203" s="251" t="s">
        <v>4847</v>
      </c>
      <c r="C203" s="251">
        <v>3</v>
      </c>
    </row>
    <row r="204" spans="1:3" ht="31" x14ac:dyDescent="0.35">
      <c r="A204" s="250" t="s">
        <v>4848</v>
      </c>
      <c r="B204" s="251" t="s">
        <v>4849</v>
      </c>
      <c r="C204" s="251">
        <v>3</v>
      </c>
    </row>
    <row r="205" spans="1:3" ht="15.5" x14ac:dyDescent="0.35">
      <c r="A205" s="250" t="s">
        <v>4850</v>
      </c>
      <c r="B205" s="251" t="s">
        <v>4851</v>
      </c>
      <c r="C205" s="251">
        <v>5</v>
      </c>
    </row>
    <row r="206" spans="1:3" ht="15.5" x14ac:dyDescent="0.35">
      <c r="A206" s="250" t="s">
        <v>4852</v>
      </c>
      <c r="B206" s="251" t="s">
        <v>4853</v>
      </c>
      <c r="C206" s="251">
        <v>4</v>
      </c>
    </row>
    <row r="207" spans="1:3" ht="15.5" x14ac:dyDescent="0.35">
      <c r="A207" s="250" t="s">
        <v>4854</v>
      </c>
      <c r="B207" s="251" t="s">
        <v>4483</v>
      </c>
      <c r="C207" s="251">
        <v>2</v>
      </c>
    </row>
    <row r="208" spans="1:3" ht="15.5" x14ac:dyDescent="0.35">
      <c r="A208" s="250" t="s">
        <v>4855</v>
      </c>
      <c r="B208" s="251" t="s">
        <v>4856</v>
      </c>
      <c r="C208" s="251">
        <v>1</v>
      </c>
    </row>
    <row r="209" spans="1:3" ht="15.5" x14ac:dyDescent="0.35">
      <c r="A209" s="250" t="s">
        <v>4857</v>
      </c>
      <c r="B209" s="251" t="s">
        <v>4858</v>
      </c>
      <c r="C209" s="251">
        <v>4</v>
      </c>
    </row>
    <row r="210" spans="1:3" ht="15.5" x14ac:dyDescent="0.35">
      <c r="A210" s="250" t="s">
        <v>4859</v>
      </c>
      <c r="B210" s="251" t="s">
        <v>4860</v>
      </c>
      <c r="C210" s="251">
        <v>3</v>
      </c>
    </row>
    <row r="211" spans="1:3" ht="15.5" x14ac:dyDescent="0.35">
      <c r="A211" s="250" t="s">
        <v>4861</v>
      </c>
      <c r="B211" s="251" t="s">
        <v>4862</v>
      </c>
      <c r="C211" s="251">
        <v>4</v>
      </c>
    </row>
    <row r="212" spans="1:3" ht="15.5" x14ac:dyDescent="0.35">
      <c r="A212" s="250" t="s">
        <v>4863</v>
      </c>
      <c r="B212" s="251" t="s">
        <v>4864</v>
      </c>
      <c r="C212" s="251">
        <v>4</v>
      </c>
    </row>
    <row r="213" spans="1:3" ht="15.5" x14ac:dyDescent="0.35">
      <c r="A213" s="250" t="s">
        <v>4865</v>
      </c>
      <c r="B213" s="251" t="s">
        <v>4866</v>
      </c>
      <c r="C213" s="251">
        <v>4</v>
      </c>
    </row>
    <row r="214" spans="1:3" ht="15.5" x14ac:dyDescent="0.35">
      <c r="A214" s="250" t="s">
        <v>4867</v>
      </c>
      <c r="B214" s="251" t="s">
        <v>4868</v>
      </c>
      <c r="C214" s="251">
        <v>3</v>
      </c>
    </row>
    <row r="215" spans="1:3" ht="15.5" x14ac:dyDescent="0.35">
      <c r="A215" s="250" t="s">
        <v>4869</v>
      </c>
      <c r="B215" s="251" t="s">
        <v>4483</v>
      </c>
      <c r="C215" s="251">
        <v>2</v>
      </c>
    </row>
    <row r="216" spans="1:3" ht="15.5" x14ac:dyDescent="0.35">
      <c r="A216" s="250" t="s">
        <v>4870</v>
      </c>
      <c r="B216" s="251" t="s">
        <v>4871</v>
      </c>
      <c r="C216" s="251">
        <v>1</v>
      </c>
    </row>
    <row r="217" spans="1:3" ht="15.5" x14ac:dyDescent="0.35">
      <c r="A217" s="250" t="s">
        <v>1003</v>
      </c>
      <c r="B217" s="251" t="s">
        <v>4872</v>
      </c>
      <c r="C217" s="251">
        <v>4</v>
      </c>
    </row>
    <row r="218" spans="1:3" ht="15.5" x14ac:dyDescent="0.35">
      <c r="A218" s="250" t="s">
        <v>4873</v>
      </c>
      <c r="B218" s="251" t="s">
        <v>4874</v>
      </c>
      <c r="C218" s="251">
        <v>4</v>
      </c>
    </row>
    <row r="219" spans="1:3" ht="15.5" x14ac:dyDescent="0.35">
      <c r="A219" s="250" t="s">
        <v>4875</v>
      </c>
      <c r="B219" s="251" t="s">
        <v>4876</v>
      </c>
      <c r="C219" s="251">
        <v>4</v>
      </c>
    </row>
    <row r="220" spans="1:3" ht="31" x14ac:dyDescent="0.35">
      <c r="A220" s="250" t="s">
        <v>4877</v>
      </c>
      <c r="B220" s="251" t="s">
        <v>4878</v>
      </c>
      <c r="C220" s="251">
        <v>4</v>
      </c>
    </row>
    <row r="221" spans="1:3" ht="15.5" x14ac:dyDescent="0.35">
      <c r="A221" s="250" t="s">
        <v>4879</v>
      </c>
      <c r="B221" s="251" t="s">
        <v>4880</v>
      </c>
      <c r="C221" s="251">
        <v>2</v>
      </c>
    </row>
    <row r="222" spans="1:3" ht="15.5" x14ac:dyDescent="0.35">
      <c r="A222" s="250" t="s">
        <v>4881</v>
      </c>
      <c r="B222" s="251" t="s">
        <v>4882</v>
      </c>
      <c r="C222" s="251">
        <v>1</v>
      </c>
    </row>
    <row r="223" spans="1:3" ht="15.5" x14ac:dyDescent="0.35">
      <c r="A223" s="250" t="s">
        <v>4883</v>
      </c>
      <c r="B223" s="251" t="s">
        <v>4884</v>
      </c>
      <c r="C223" s="251">
        <v>1</v>
      </c>
    </row>
    <row r="224" spans="1:3" ht="31" x14ac:dyDescent="0.35">
      <c r="A224" s="250" t="s">
        <v>4885</v>
      </c>
      <c r="B224" s="251" t="s">
        <v>4886</v>
      </c>
      <c r="C224" s="251">
        <v>4</v>
      </c>
    </row>
    <row r="225" spans="1:3" ht="15.5" x14ac:dyDescent="0.35">
      <c r="A225" s="250" t="s">
        <v>4887</v>
      </c>
      <c r="B225" s="251" t="s">
        <v>4888</v>
      </c>
      <c r="C225" s="251">
        <v>4</v>
      </c>
    </row>
    <row r="226" spans="1:3" ht="15.5" x14ac:dyDescent="0.35">
      <c r="A226" s="250" t="s">
        <v>4889</v>
      </c>
      <c r="B226" s="251" t="s">
        <v>4890</v>
      </c>
      <c r="C226" s="251">
        <v>2</v>
      </c>
    </row>
    <row r="227" spans="1:3" ht="15.5" x14ac:dyDescent="0.35">
      <c r="A227" s="250" t="s">
        <v>4891</v>
      </c>
      <c r="B227" s="251" t="s">
        <v>4892</v>
      </c>
      <c r="C227" s="251">
        <v>3</v>
      </c>
    </row>
    <row r="228" spans="1:3" ht="15.5" x14ac:dyDescent="0.35">
      <c r="A228" s="250" t="s">
        <v>4893</v>
      </c>
      <c r="B228" s="251" t="s">
        <v>4894</v>
      </c>
      <c r="C228" s="251">
        <v>4</v>
      </c>
    </row>
    <row r="229" spans="1:3" ht="15.5" x14ac:dyDescent="0.35">
      <c r="A229" s="250" t="s">
        <v>4895</v>
      </c>
      <c r="B229" s="251" t="s">
        <v>4896</v>
      </c>
      <c r="C229" s="251">
        <v>2</v>
      </c>
    </row>
    <row r="230" spans="1:3" ht="15.5" x14ac:dyDescent="0.35">
      <c r="A230" s="250" t="s">
        <v>4897</v>
      </c>
      <c r="B230" s="251" t="s">
        <v>4898</v>
      </c>
      <c r="C230" s="251">
        <v>4</v>
      </c>
    </row>
    <row r="231" spans="1:3" ht="15.5" x14ac:dyDescent="0.35">
      <c r="A231" s="250" t="s">
        <v>4899</v>
      </c>
      <c r="B231" s="251" t="s">
        <v>4900</v>
      </c>
      <c r="C231" s="251">
        <v>4</v>
      </c>
    </row>
    <row r="232" spans="1:3" ht="15.5" x14ac:dyDescent="0.35">
      <c r="A232" s="250" t="s">
        <v>4901</v>
      </c>
      <c r="B232" s="251" t="s">
        <v>4902</v>
      </c>
      <c r="C232" s="251">
        <v>4</v>
      </c>
    </row>
    <row r="233" spans="1:3" ht="15.5" x14ac:dyDescent="0.35">
      <c r="A233" s="250" t="s">
        <v>4903</v>
      </c>
      <c r="B233" s="251" t="s">
        <v>4904</v>
      </c>
      <c r="C233" s="251">
        <v>4</v>
      </c>
    </row>
    <row r="234" spans="1:3" ht="15.5" x14ac:dyDescent="0.35">
      <c r="A234" s="250" t="s">
        <v>4905</v>
      </c>
      <c r="B234" s="251" t="s">
        <v>4906</v>
      </c>
      <c r="C234" s="251">
        <v>5</v>
      </c>
    </row>
    <row r="235" spans="1:3" ht="31" x14ac:dyDescent="0.35">
      <c r="A235" s="250" t="s">
        <v>4907</v>
      </c>
      <c r="B235" s="251" t="s">
        <v>4908</v>
      </c>
      <c r="C235" s="251">
        <v>2</v>
      </c>
    </row>
    <row r="236" spans="1:3" ht="15.5" x14ac:dyDescent="0.35">
      <c r="A236" s="250" t="s">
        <v>4909</v>
      </c>
      <c r="B236" s="251" t="s">
        <v>4692</v>
      </c>
      <c r="C236" s="251">
        <v>4</v>
      </c>
    </row>
    <row r="237" spans="1:3" ht="15.5" x14ac:dyDescent="0.35">
      <c r="A237" s="250" t="s">
        <v>4910</v>
      </c>
      <c r="B237" s="251" t="s">
        <v>4911</v>
      </c>
      <c r="C237" s="251">
        <v>7</v>
      </c>
    </row>
    <row r="238" spans="1:3" ht="15.5" x14ac:dyDescent="0.35">
      <c r="A238" s="250" t="s">
        <v>4912</v>
      </c>
      <c r="B238" s="251" t="s">
        <v>4913</v>
      </c>
      <c r="C238" s="251">
        <v>5</v>
      </c>
    </row>
    <row r="239" spans="1:3" ht="15.5" x14ac:dyDescent="0.35">
      <c r="A239" s="250" t="s">
        <v>4914</v>
      </c>
      <c r="B239" s="251" t="s">
        <v>4483</v>
      </c>
      <c r="C239" s="251">
        <v>2</v>
      </c>
    </row>
    <row r="240" spans="1:3" ht="15.5" x14ac:dyDescent="0.35">
      <c r="A240" s="250" t="s">
        <v>360</v>
      </c>
      <c r="B240" s="251" t="s">
        <v>4915</v>
      </c>
      <c r="C240" s="251">
        <v>6</v>
      </c>
    </row>
    <row r="241" spans="1:3" ht="15.5" x14ac:dyDescent="0.35">
      <c r="A241" s="250" t="s">
        <v>181</v>
      </c>
      <c r="B241" s="251" t="s">
        <v>4916</v>
      </c>
      <c r="C241" s="251">
        <v>4</v>
      </c>
    </row>
    <row r="242" spans="1:3" ht="15.5" x14ac:dyDescent="0.35">
      <c r="A242" s="250" t="s">
        <v>4917</v>
      </c>
      <c r="B242" s="251" t="s">
        <v>4918</v>
      </c>
      <c r="C242" s="251">
        <v>6</v>
      </c>
    </row>
    <row r="243" spans="1:3" ht="15.5" x14ac:dyDescent="0.35">
      <c r="A243" s="250" t="s">
        <v>4919</v>
      </c>
      <c r="B243" s="251" t="s">
        <v>4920</v>
      </c>
      <c r="C243" s="251">
        <v>4</v>
      </c>
    </row>
    <row r="244" spans="1:3" ht="15.5" x14ac:dyDescent="0.35">
      <c r="A244" s="250" t="s">
        <v>4921</v>
      </c>
      <c r="B244" s="251" t="s">
        <v>4922</v>
      </c>
      <c r="C244" s="251">
        <v>6</v>
      </c>
    </row>
    <row r="245" spans="1:3" ht="15.5" x14ac:dyDescent="0.35">
      <c r="A245" s="250" t="s">
        <v>4923</v>
      </c>
      <c r="B245" s="251" t="s">
        <v>4924</v>
      </c>
      <c r="C245" s="251">
        <v>4</v>
      </c>
    </row>
    <row r="246" spans="1:3" ht="15.5" x14ac:dyDescent="0.35">
      <c r="A246" s="250" t="s">
        <v>4925</v>
      </c>
      <c r="B246" s="251" t="s">
        <v>4926</v>
      </c>
      <c r="C246" s="251">
        <v>7</v>
      </c>
    </row>
    <row r="247" spans="1:3" ht="15.5" x14ac:dyDescent="0.35">
      <c r="A247" s="250" t="s">
        <v>4927</v>
      </c>
      <c r="B247" s="251" t="s">
        <v>4928</v>
      </c>
      <c r="C247" s="251">
        <v>8</v>
      </c>
    </row>
    <row r="248" spans="1:3" ht="15.5" x14ac:dyDescent="0.35">
      <c r="A248" s="250" t="s">
        <v>1004</v>
      </c>
      <c r="B248" s="251" t="s">
        <v>4929</v>
      </c>
      <c r="C248" s="251">
        <v>6</v>
      </c>
    </row>
    <row r="249" spans="1:3" ht="15.5" x14ac:dyDescent="0.35">
      <c r="A249" s="250" t="s">
        <v>172</v>
      </c>
      <c r="B249" s="251" t="s">
        <v>4930</v>
      </c>
      <c r="C249" s="251">
        <v>5</v>
      </c>
    </row>
    <row r="250" spans="1:3" ht="15.5" x14ac:dyDescent="0.35">
      <c r="A250" s="250" t="s">
        <v>4931</v>
      </c>
      <c r="B250" s="251" t="s">
        <v>4932</v>
      </c>
      <c r="C250" s="251">
        <v>5</v>
      </c>
    </row>
    <row r="251" spans="1:3" ht="15.5" x14ac:dyDescent="0.35">
      <c r="A251" s="250" t="s">
        <v>699</v>
      </c>
      <c r="B251" s="251" t="s">
        <v>4933</v>
      </c>
      <c r="C251" s="251">
        <v>6</v>
      </c>
    </row>
    <row r="252" spans="1:3" ht="31" x14ac:dyDescent="0.35">
      <c r="A252" s="250" t="s">
        <v>4934</v>
      </c>
      <c r="B252" s="251" t="s">
        <v>4935</v>
      </c>
      <c r="C252" s="251">
        <v>1</v>
      </c>
    </row>
    <row r="253" spans="1:3" ht="15.5" x14ac:dyDescent="0.35">
      <c r="A253" s="250" t="s">
        <v>4936</v>
      </c>
      <c r="B253" s="251" t="s">
        <v>4937</v>
      </c>
      <c r="C253" s="251">
        <v>4</v>
      </c>
    </row>
    <row r="254" spans="1:3" ht="15.5" x14ac:dyDescent="0.35">
      <c r="A254" s="250" t="s">
        <v>177</v>
      </c>
      <c r="B254" s="251" t="s">
        <v>4938</v>
      </c>
      <c r="C254" s="251">
        <v>6</v>
      </c>
    </row>
    <row r="255" spans="1:3" ht="15.5" x14ac:dyDescent="0.35">
      <c r="A255" s="250" t="s">
        <v>176</v>
      </c>
      <c r="B255" s="251" t="s">
        <v>4939</v>
      </c>
      <c r="C255" s="251">
        <v>5</v>
      </c>
    </row>
    <row r="256" spans="1:3" ht="15.5" x14ac:dyDescent="0.35">
      <c r="A256" s="250" t="s">
        <v>4940</v>
      </c>
      <c r="B256" s="251" t="s">
        <v>4941</v>
      </c>
      <c r="C256" s="251">
        <v>2</v>
      </c>
    </row>
    <row r="257" spans="1:3" ht="15.5" x14ac:dyDescent="0.35">
      <c r="A257" s="250" t="s">
        <v>167</v>
      </c>
      <c r="B257" s="251" t="s">
        <v>4942</v>
      </c>
      <c r="C257" s="251">
        <v>3</v>
      </c>
    </row>
    <row r="258" spans="1:3" ht="15.5" x14ac:dyDescent="0.35">
      <c r="A258" s="250" t="s">
        <v>4943</v>
      </c>
      <c r="B258" s="251" t="s">
        <v>4944</v>
      </c>
      <c r="C258" s="251">
        <v>1</v>
      </c>
    </row>
    <row r="259" spans="1:3" ht="15.5" x14ac:dyDescent="0.35">
      <c r="A259" s="250" t="s">
        <v>4945</v>
      </c>
      <c r="B259" s="251" t="s">
        <v>4946</v>
      </c>
      <c r="C259" s="251">
        <v>7</v>
      </c>
    </row>
    <row r="260" spans="1:3" ht="15.5" x14ac:dyDescent="0.35">
      <c r="A260" s="250" t="s">
        <v>4947</v>
      </c>
      <c r="B260" s="251" t="s">
        <v>4948</v>
      </c>
      <c r="C260" s="251">
        <v>2</v>
      </c>
    </row>
    <row r="261" spans="1:3" ht="15.5" x14ac:dyDescent="0.35">
      <c r="A261" s="250" t="s">
        <v>4949</v>
      </c>
      <c r="B261" s="251" t="s">
        <v>4950</v>
      </c>
      <c r="C261" s="251">
        <v>5</v>
      </c>
    </row>
    <row r="262" spans="1:3" ht="15.5" x14ac:dyDescent="0.35">
      <c r="A262" s="250" t="s">
        <v>4951</v>
      </c>
      <c r="B262" s="251" t="s">
        <v>4952</v>
      </c>
      <c r="C262" s="251">
        <v>7</v>
      </c>
    </row>
    <row r="263" spans="1:3" ht="15.5" x14ac:dyDescent="0.35">
      <c r="A263" s="250" t="s">
        <v>4953</v>
      </c>
      <c r="B263" s="251" t="s">
        <v>4483</v>
      </c>
      <c r="C263" s="251">
        <v>2</v>
      </c>
    </row>
    <row r="264" spans="1:3" ht="15.5" x14ac:dyDescent="0.35">
      <c r="A264" s="250" t="s">
        <v>4954</v>
      </c>
      <c r="B264" s="251" t="s">
        <v>4955</v>
      </c>
      <c r="C264" s="251">
        <v>8</v>
      </c>
    </row>
    <row r="265" spans="1:3" ht="15.5" x14ac:dyDescent="0.35">
      <c r="A265" s="250" t="s">
        <v>4956</v>
      </c>
      <c r="B265" s="251" t="s">
        <v>4957</v>
      </c>
      <c r="C265" s="251">
        <v>8</v>
      </c>
    </row>
    <row r="266" spans="1:3" ht="31" x14ac:dyDescent="0.35">
      <c r="A266" s="250" t="s">
        <v>4958</v>
      </c>
      <c r="B266" s="251" t="s">
        <v>4959</v>
      </c>
      <c r="C266" s="251">
        <v>7</v>
      </c>
    </row>
    <row r="267" spans="1:3" ht="15.5" x14ac:dyDescent="0.35">
      <c r="A267" s="250" t="s">
        <v>4960</v>
      </c>
      <c r="B267" s="251" t="s">
        <v>4961</v>
      </c>
      <c r="C267" s="251">
        <v>5</v>
      </c>
    </row>
    <row r="268" spans="1:3" ht="15.5" x14ac:dyDescent="0.35">
      <c r="A268" s="250" t="s">
        <v>4962</v>
      </c>
      <c r="B268" s="251" t="s">
        <v>4963</v>
      </c>
      <c r="C268" s="251">
        <v>7</v>
      </c>
    </row>
    <row r="269" spans="1:3" ht="31" x14ac:dyDescent="0.35">
      <c r="A269" s="250" t="s">
        <v>4964</v>
      </c>
      <c r="B269" s="251" t="s">
        <v>4965</v>
      </c>
      <c r="C269" s="251">
        <v>4</v>
      </c>
    </row>
    <row r="270" spans="1:3" ht="15.5" x14ac:dyDescent="0.35">
      <c r="A270" s="250" t="s">
        <v>4966</v>
      </c>
      <c r="B270" s="251" t="s">
        <v>4967</v>
      </c>
      <c r="C270" s="251">
        <v>4</v>
      </c>
    </row>
    <row r="271" spans="1:3" ht="15.5" x14ac:dyDescent="0.35">
      <c r="A271" s="250" t="s">
        <v>4968</v>
      </c>
      <c r="B271" s="251" t="s">
        <v>4969</v>
      </c>
      <c r="C271" s="251">
        <v>5</v>
      </c>
    </row>
    <row r="272" spans="1:3" ht="15.5" x14ac:dyDescent="0.35">
      <c r="A272" s="250" t="s">
        <v>4970</v>
      </c>
      <c r="B272" s="251" t="s">
        <v>4971</v>
      </c>
      <c r="C272" s="251">
        <v>8</v>
      </c>
    </row>
    <row r="273" spans="1:3" ht="15.5" x14ac:dyDescent="0.35">
      <c r="A273" s="250" t="s">
        <v>4972</v>
      </c>
      <c r="B273" s="251" t="s">
        <v>4973</v>
      </c>
      <c r="C273" s="251">
        <v>4</v>
      </c>
    </row>
    <row r="274" spans="1:3" ht="15.5" x14ac:dyDescent="0.35">
      <c r="A274" s="250" t="s">
        <v>4974</v>
      </c>
      <c r="B274" s="251" t="s">
        <v>4483</v>
      </c>
      <c r="C274" s="251">
        <v>3</v>
      </c>
    </row>
    <row r="275" spans="1:3" ht="15.5" x14ac:dyDescent="0.35">
      <c r="A275" s="250" t="s">
        <v>4975</v>
      </c>
      <c r="B275" s="251" t="s">
        <v>4976</v>
      </c>
      <c r="C275" s="251">
        <v>5</v>
      </c>
    </row>
    <row r="276" spans="1:3" ht="15.5" x14ac:dyDescent="0.35">
      <c r="A276" s="250" t="s">
        <v>4977</v>
      </c>
      <c r="B276" s="251" t="s">
        <v>4978</v>
      </c>
      <c r="C276" s="251">
        <v>8</v>
      </c>
    </row>
    <row r="277" spans="1:3" ht="15.5" x14ac:dyDescent="0.35">
      <c r="A277" s="250" t="s">
        <v>4979</v>
      </c>
      <c r="B277" s="251" t="s">
        <v>4980</v>
      </c>
      <c r="C277" s="251">
        <v>5</v>
      </c>
    </row>
    <row r="278" spans="1:3" ht="15.5" x14ac:dyDescent="0.35">
      <c r="A278" s="250" t="s">
        <v>4981</v>
      </c>
      <c r="B278" s="251" t="s">
        <v>4982</v>
      </c>
      <c r="C278" s="251">
        <v>4</v>
      </c>
    </row>
    <row r="279" spans="1:3" ht="15.5" x14ac:dyDescent="0.35">
      <c r="A279" s="250" t="s">
        <v>4983</v>
      </c>
      <c r="B279" s="251" t="s">
        <v>4984</v>
      </c>
      <c r="C279" s="251">
        <v>4</v>
      </c>
    </row>
    <row r="280" spans="1:3" ht="15.5" x14ac:dyDescent="0.35">
      <c r="A280" s="250" t="s">
        <v>4985</v>
      </c>
      <c r="B280" s="251" t="s">
        <v>4986</v>
      </c>
      <c r="C280" s="251">
        <v>5</v>
      </c>
    </row>
    <row r="281" spans="1:3" ht="15.5" x14ac:dyDescent="0.35">
      <c r="A281" s="250" t="s">
        <v>4987</v>
      </c>
      <c r="B281" s="251" t="s">
        <v>4988</v>
      </c>
      <c r="C281" s="251">
        <v>6</v>
      </c>
    </row>
    <row r="282" spans="1:3" ht="15.5" x14ac:dyDescent="0.35">
      <c r="A282" s="250" t="s">
        <v>4989</v>
      </c>
      <c r="B282" s="251" t="s">
        <v>4990</v>
      </c>
      <c r="C282" s="251">
        <v>5</v>
      </c>
    </row>
    <row r="283" spans="1:3" ht="15.5" x14ac:dyDescent="0.35">
      <c r="A283" s="250" t="s">
        <v>4991</v>
      </c>
      <c r="B283" s="251" t="s">
        <v>4992</v>
      </c>
      <c r="C283" s="251">
        <v>6</v>
      </c>
    </row>
    <row r="284" spans="1:3" ht="31" x14ac:dyDescent="0.35">
      <c r="A284" s="250" t="s">
        <v>4993</v>
      </c>
      <c r="B284" s="251" t="s">
        <v>4994</v>
      </c>
      <c r="C284" s="251">
        <v>8</v>
      </c>
    </row>
    <row r="285" spans="1:3" ht="31" x14ac:dyDescent="0.35">
      <c r="A285" s="250" t="s">
        <v>4995</v>
      </c>
      <c r="B285" s="251" t="s">
        <v>4996</v>
      </c>
      <c r="C285" s="251">
        <v>7</v>
      </c>
    </row>
    <row r="286" spans="1:3" ht="15.5" x14ac:dyDescent="0.35">
      <c r="A286" s="250" t="s">
        <v>4997</v>
      </c>
      <c r="B286" s="251" t="s">
        <v>4998</v>
      </c>
      <c r="C286" s="251">
        <v>6</v>
      </c>
    </row>
    <row r="287" spans="1:3" ht="15.5" x14ac:dyDescent="0.35">
      <c r="A287" s="250" t="s">
        <v>4999</v>
      </c>
      <c r="B287" s="251" t="s">
        <v>5000</v>
      </c>
      <c r="C287" s="251">
        <v>8</v>
      </c>
    </row>
    <row r="288" spans="1:3" ht="31" x14ac:dyDescent="0.35">
      <c r="A288" s="250" t="s">
        <v>423</v>
      </c>
      <c r="B288" s="251" t="s">
        <v>5001</v>
      </c>
      <c r="C288" s="251">
        <v>4</v>
      </c>
    </row>
    <row r="289" spans="1:3" ht="15.5" x14ac:dyDescent="0.35">
      <c r="A289" s="250" t="s">
        <v>5002</v>
      </c>
      <c r="B289" s="251" t="s">
        <v>5003</v>
      </c>
      <c r="C289" s="251">
        <v>8</v>
      </c>
    </row>
    <row r="290" spans="1:3" ht="15.5" x14ac:dyDescent="0.35">
      <c r="A290" s="250" t="s">
        <v>5004</v>
      </c>
      <c r="B290" s="251" t="s">
        <v>5005</v>
      </c>
      <c r="C290" s="251">
        <v>6</v>
      </c>
    </row>
    <row r="291" spans="1:3" ht="15.5" x14ac:dyDescent="0.35">
      <c r="A291" s="250" t="s">
        <v>5006</v>
      </c>
      <c r="B291" s="251" t="s">
        <v>5007</v>
      </c>
      <c r="C291" s="251">
        <v>6</v>
      </c>
    </row>
    <row r="292" spans="1:3" ht="15.5" x14ac:dyDescent="0.35">
      <c r="A292" s="250" t="s">
        <v>5008</v>
      </c>
      <c r="B292" s="251" t="s">
        <v>5009</v>
      </c>
      <c r="C292" s="251">
        <v>6</v>
      </c>
    </row>
    <row r="293" spans="1:3" ht="15.5" x14ac:dyDescent="0.35">
      <c r="A293" s="250" t="s">
        <v>5010</v>
      </c>
      <c r="B293" s="251" t="s">
        <v>5011</v>
      </c>
      <c r="C293" s="251">
        <v>4</v>
      </c>
    </row>
    <row r="294" spans="1:3" ht="31" x14ac:dyDescent="0.35">
      <c r="A294" s="250" t="s">
        <v>5012</v>
      </c>
      <c r="B294" s="251" t="s">
        <v>5013</v>
      </c>
      <c r="C294" s="251">
        <v>8</v>
      </c>
    </row>
    <row r="295" spans="1:3" ht="15.5" x14ac:dyDescent="0.35">
      <c r="A295" s="250" t="s">
        <v>5014</v>
      </c>
      <c r="B295" s="251" t="s">
        <v>4483</v>
      </c>
      <c r="C295" s="251">
        <v>2</v>
      </c>
    </row>
    <row r="296" spans="1:3" ht="31" x14ac:dyDescent="0.35">
      <c r="A296" s="250" t="s">
        <v>5015</v>
      </c>
      <c r="B296" s="251" t="s">
        <v>5016</v>
      </c>
      <c r="C296" s="251">
        <v>7</v>
      </c>
    </row>
    <row r="297" spans="1:3" ht="15.5" x14ac:dyDescent="0.35">
      <c r="A297" s="250" t="s">
        <v>5017</v>
      </c>
      <c r="B297" s="251" t="s">
        <v>5018</v>
      </c>
      <c r="C297" s="251">
        <v>6</v>
      </c>
    </row>
    <row r="298" spans="1:3" ht="31" x14ac:dyDescent="0.35">
      <c r="A298" s="250" t="s">
        <v>5019</v>
      </c>
      <c r="B298" s="251" t="s">
        <v>5020</v>
      </c>
      <c r="C298" s="251">
        <v>4</v>
      </c>
    </row>
    <row r="299" spans="1:3" ht="15.5" x14ac:dyDescent="0.35">
      <c r="A299" s="250" t="s">
        <v>5021</v>
      </c>
      <c r="B299" s="251" t="s">
        <v>5022</v>
      </c>
      <c r="C299" s="251">
        <v>4</v>
      </c>
    </row>
    <row r="300" spans="1:3" ht="15.5" x14ac:dyDescent="0.35">
      <c r="A300" s="250" t="s">
        <v>5023</v>
      </c>
      <c r="B300" s="251" t="s">
        <v>5024</v>
      </c>
      <c r="C300" s="251">
        <v>5</v>
      </c>
    </row>
    <row r="301" spans="1:3" ht="15.5" x14ac:dyDescent="0.35">
      <c r="A301" s="250" t="s">
        <v>5025</v>
      </c>
      <c r="B301" s="251" t="s">
        <v>5026</v>
      </c>
      <c r="C301" s="251">
        <v>1</v>
      </c>
    </row>
    <row r="302" spans="1:3" ht="15.5" x14ac:dyDescent="0.35">
      <c r="A302" s="250" t="s">
        <v>5027</v>
      </c>
      <c r="B302" s="251" t="s">
        <v>5028</v>
      </c>
      <c r="C302" s="251">
        <v>4</v>
      </c>
    </row>
    <row r="303" spans="1:3" ht="15.5" x14ac:dyDescent="0.35">
      <c r="A303" s="250" t="s">
        <v>5029</v>
      </c>
      <c r="B303" s="251" t="s">
        <v>5030</v>
      </c>
      <c r="C303" s="251">
        <v>7</v>
      </c>
    </row>
    <row r="304" spans="1:3" ht="15.5" x14ac:dyDescent="0.35">
      <c r="A304" s="250" t="s">
        <v>5031</v>
      </c>
      <c r="B304" s="251" t="s">
        <v>5032</v>
      </c>
      <c r="C304" s="251">
        <v>2</v>
      </c>
    </row>
    <row r="305" spans="1:3" ht="15.5" x14ac:dyDescent="0.35">
      <c r="A305" s="250" t="s">
        <v>5033</v>
      </c>
      <c r="B305" s="251" t="s">
        <v>5034</v>
      </c>
      <c r="C305" s="251">
        <v>5</v>
      </c>
    </row>
    <row r="306" spans="1:3" ht="15.5" x14ac:dyDescent="0.35">
      <c r="A306" s="250" t="s">
        <v>534</v>
      </c>
      <c r="B306" s="251" t="s">
        <v>5035</v>
      </c>
      <c r="C306" s="251">
        <v>5</v>
      </c>
    </row>
    <row r="307" spans="1:3" ht="15.5" x14ac:dyDescent="0.35">
      <c r="A307" s="250" t="s">
        <v>5036</v>
      </c>
      <c r="B307" s="251" t="s">
        <v>5037</v>
      </c>
      <c r="C307" s="251">
        <v>4</v>
      </c>
    </row>
    <row r="308" spans="1:3" ht="31" x14ac:dyDescent="0.35">
      <c r="A308" s="250" t="s">
        <v>5038</v>
      </c>
      <c r="B308" s="251" t="s">
        <v>5039</v>
      </c>
      <c r="C308" s="251">
        <v>4</v>
      </c>
    </row>
    <row r="309" spans="1:3" ht="15.5" x14ac:dyDescent="0.35">
      <c r="A309" s="250" t="s">
        <v>5040</v>
      </c>
      <c r="B309" s="251" t="s">
        <v>5041</v>
      </c>
      <c r="C309" s="251">
        <v>8</v>
      </c>
    </row>
    <row r="310" spans="1:3" ht="31" x14ac:dyDescent="0.35">
      <c r="A310" s="250" t="s">
        <v>1005</v>
      </c>
      <c r="B310" s="251" t="s">
        <v>5042</v>
      </c>
      <c r="C310" s="251">
        <v>7</v>
      </c>
    </row>
    <row r="311" spans="1:3" ht="31" x14ac:dyDescent="0.35">
      <c r="A311" s="250" t="s">
        <v>5043</v>
      </c>
      <c r="B311" s="251" t="s">
        <v>5044</v>
      </c>
      <c r="C311" s="251">
        <v>6</v>
      </c>
    </row>
    <row r="312" spans="1:3" ht="15.5" x14ac:dyDescent="0.35">
      <c r="A312" s="250" t="s">
        <v>5045</v>
      </c>
      <c r="B312" s="251" t="s">
        <v>5046</v>
      </c>
      <c r="C312" s="251">
        <v>6</v>
      </c>
    </row>
    <row r="313" spans="1:3" ht="15.5" x14ac:dyDescent="0.35">
      <c r="A313" s="250" t="s">
        <v>5047</v>
      </c>
      <c r="B313" s="251" t="s">
        <v>5048</v>
      </c>
      <c r="C313" s="251">
        <v>5</v>
      </c>
    </row>
    <row r="314" spans="1:3" ht="15.5" x14ac:dyDescent="0.35">
      <c r="A314" s="250" t="s">
        <v>5049</v>
      </c>
      <c r="B314" s="251" t="s">
        <v>4483</v>
      </c>
      <c r="C314" s="251">
        <v>2</v>
      </c>
    </row>
    <row r="315" spans="1:3" ht="15.5" x14ac:dyDescent="0.35">
      <c r="A315" s="250" t="s">
        <v>5050</v>
      </c>
      <c r="B315" s="251" t="s">
        <v>5051</v>
      </c>
      <c r="C315" s="251">
        <v>1</v>
      </c>
    </row>
    <row r="316" spans="1:3" ht="15.5" x14ac:dyDescent="0.35">
      <c r="A316" s="250" t="s">
        <v>5052</v>
      </c>
      <c r="B316" s="251" t="s">
        <v>5053</v>
      </c>
      <c r="C316" s="251">
        <v>4</v>
      </c>
    </row>
    <row r="317" spans="1:3" ht="15.5" x14ac:dyDescent="0.35">
      <c r="A317" s="250" t="s">
        <v>5054</v>
      </c>
      <c r="B317" s="251" t="s">
        <v>5055</v>
      </c>
      <c r="C317" s="251">
        <v>5</v>
      </c>
    </row>
    <row r="318" spans="1:3" ht="15.5" x14ac:dyDescent="0.35">
      <c r="A318" s="250" t="s">
        <v>5056</v>
      </c>
      <c r="B318" s="251" t="s">
        <v>5057</v>
      </c>
      <c r="C318" s="251">
        <v>3</v>
      </c>
    </row>
    <row r="319" spans="1:3" ht="15.5" x14ac:dyDescent="0.35">
      <c r="A319" s="250" t="s">
        <v>1006</v>
      </c>
      <c r="B319" s="251" t="s">
        <v>5058</v>
      </c>
      <c r="C319" s="251">
        <v>6</v>
      </c>
    </row>
    <row r="320" spans="1:3" ht="15.5" x14ac:dyDescent="0.35">
      <c r="A320" s="250" t="s">
        <v>5059</v>
      </c>
      <c r="B320" s="251" t="s">
        <v>5060</v>
      </c>
      <c r="C320" s="251">
        <v>4</v>
      </c>
    </row>
    <row r="321" spans="1:3" ht="15.5" x14ac:dyDescent="0.35">
      <c r="A321" s="250" t="s">
        <v>5061</v>
      </c>
      <c r="B321" s="251" t="s">
        <v>5062</v>
      </c>
      <c r="C321" s="251">
        <v>5</v>
      </c>
    </row>
    <row r="322" spans="1:3" ht="15.5" x14ac:dyDescent="0.35">
      <c r="A322" s="250" t="s">
        <v>5063</v>
      </c>
      <c r="B322" s="251" t="s">
        <v>5064</v>
      </c>
      <c r="C322" s="251">
        <v>4</v>
      </c>
    </row>
    <row r="323" spans="1:3" ht="15.5" x14ac:dyDescent="0.35">
      <c r="A323" s="250" t="s">
        <v>5065</v>
      </c>
      <c r="B323" s="251" t="s">
        <v>5066</v>
      </c>
      <c r="C323" s="251">
        <v>6</v>
      </c>
    </row>
    <row r="324" spans="1:3" ht="15.5" x14ac:dyDescent="0.35">
      <c r="A324" s="250" t="s">
        <v>5067</v>
      </c>
      <c r="B324" s="251" t="s">
        <v>5068</v>
      </c>
      <c r="C324" s="251">
        <v>5</v>
      </c>
    </row>
    <row r="325" spans="1:3" ht="15.5" x14ac:dyDescent="0.35">
      <c r="A325" s="250" t="s">
        <v>5069</v>
      </c>
      <c r="B325" s="251" t="s">
        <v>5070</v>
      </c>
      <c r="C325" s="251">
        <v>6</v>
      </c>
    </row>
    <row r="326" spans="1:3" ht="15.5" x14ac:dyDescent="0.35">
      <c r="A326" s="250" t="s">
        <v>5071</v>
      </c>
      <c r="B326" s="251" t="s">
        <v>5072</v>
      </c>
      <c r="C326" s="251">
        <v>4</v>
      </c>
    </row>
    <row r="327" spans="1:3" ht="15.5" x14ac:dyDescent="0.35">
      <c r="A327" s="250" t="s">
        <v>5073</v>
      </c>
      <c r="B327" s="251" t="s">
        <v>5074</v>
      </c>
      <c r="C327" s="251">
        <v>6</v>
      </c>
    </row>
    <row r="328" spans="1:3" ht="15.5" x14ac:dyDescent="0.35">
      <c r="A328" s="250" t="s">
        <v>5075</v>
      </c>
      <c r="B328" s="251" t="s">
        <v>5076</v>
      </c>
      <c r="C328" s="251">
        <v>3</v>
      </c>
    </row>
    <row r="329" spans="1:3" ht="15.5" x14ac:dyDescent="0.35">
      <c r="A329" s="250" t="s">
        <v>5077</v>
      </c>
      <c r="B329" s="251" t="s">
        <v>5078</v>
      </c>
      <c r="C329" s="251">
        <v>5</v>
      </c>
    </row>
    <row r="330" spans="1:3" ht="15.5" x14ac:dyDescent="0.35">
      <c r="A330" s="250" t="s">
        <v>5079</v>
      </c>
      <c r="B330" s="251" t="s">
        <v>5080</v>
      </c>
      <c r="C330" s="251">
        <v>4</v>
      </c>
    </row>
    <row r="331" spans="1:3" ht="15.5" x14ac:dyDescent="0.35">
      <c r="A331" s="250" t="s">
        <v>5081</v>
      </c>
      <c r="B331" s="251" t="s">
        <v>5082</v>
      </c>
      <c r="C331" s="251">
        <v>3</v>
      </c>
    </row>
    <row r="332" spans="1:3" ht="15.5" x14ac:dyDescent="0.35">
      <c r="A332" s="250" t="s">
        <v>5083</v>
      </c>
      <c r="B332" s="251" t="s">
        <v>5084</v>
      </c>
      <c r="C332" s="251">
        <v>4</v>
      </c>
    </row>
    <row r="333" spans="1:3" ht="15.5" x14ac:dyDescent="0.35">
      <c r="A333" s="250" t="s">
        <v>5085</v>
      </c>
      <c r="B333" s="251" t="s">
        <v>5086</v>
      </c>
      <c r="C333" s="251">
        <v>5</v>
      </c>
    </row>
    <row r="334" spans="1:3" ht="15.5" x14ac:dyDescent="0.35">
      <c r="A334" s="250" t="s">
        <v>5087</v>
      </c>
      <c r="B334" s="251" t="s">
        <v>5088</v>
      </c>
      <c r="C334" s="251">
        <v>4</v>
      </c>
    </row>
    <row r="335" spans="1:3" ht="15.5" x14ac:dyDescent="0.35">
      <c r="A335" s="250" t="s">
        <v>5089</v>
      </c>
      <c r="B335" s="251" t="s">
        <v>5090</v>
      </c>
      <c r="C335" s="251">
        <v>5</v>
      </c>
    </row>
    <row r="336" spans="1:3" ht="15.5" x14ac:dyDescent="0.35">
      <c r="A336" s="250" t="s">
        <v>5091</v>
      </c>
      <c r="B336" s="251" t="s">
        <v>5092</v>
      </c>
      <c r="C336" s="251">
        <v>5</v>
      </c>
    </row>
    <row r="337" spans="1:3" ht="15.5" x14ac:dyDescent="0.35">
      <c r="A337" s="250" t="s">
        <v>5093</v>
      </c>
      <c r="B337" s="251" t="s">
        <v>5094</v>
      </c>
      <c r="C337" s="251">
        <v>4</v>
      </c>
    </row>
    <row r="338" spans="1:3" ht="15.5" x14ac:dyDescent="0.35">
      <c r="A338" s="250" t="s">
        <v>5095</v>
      </c>
      <c r="B338" s="251" t="s">
        <v>5096</v>
      </c>
      <c r="C338" s="251">
        <v>4</v>
      </c>
    </row>
    <row r="339" spans="1:3" ht="15.5" x14ac:dyDescent="0.35">
      <c r="A339" s="250" t="s">
        <v>5097</v>
      </c>
      <c r="B339" s="251" t="s">
        <v>5098</v>
      </c>
      <c r="C339" s="251">
        <v>5</v>
      </c>
    </row>
    <row r="340" spans="1:3" ht="31" x14ac:dyDescent="0.35">
      <c r="A340" s="250" t="s">
        <v>5099</v>
      </c>
      <c r="B340" s="251" t="s">
        <v>5100</v>
      </c>
      <c r="C340" s="251">
        <v>6</v>
      </c>
    </row>
    <row r="341" spans="1:3" ht="15.5" x14ac:dyDescent="0.35">
      <c r="A341" s="250" t="s">
        <v>5101</v>
      </c>
      <c r="B341" s="251" t="s">
        <v>5102</v>
      </c>
      <c r="C341" s="251">
        <v>5</v>
      </c>
    </row>
    <row r="342" spans="1:3" ht="15.5" x14ac:dyDescent="0.35">
      <c r="A342" s="250" t="s">
        <v>5103</v>
      </c>
      <c r="B342" s="251" t="s">
        <v>5104</v>
      </c>
      <c r="C342" s="251">
        <v>5</v>
      </c>
    </row>
    <row r="343" spans="1:3" ht="15.5" x14ac:dyDescent="0.35">
      <c r="A343" s="250" t="s">
        <v>5105</v>
      </c>
      <c r="B343" s="251" t="s">
        <v>5106</v>
      </c>
      <c r="C343" s="251">
        <v>6</v>
      </c>
    </row>
    <row r="344" spans="1:3" ht="15.5" x14ac:dyDescent="0.35">
      <c r="A344" s="250" t="s">
        <v>5107</v>
      </c>
      <c r="B344" s="251" t="s">
        <v>5108</v>
      </c>
      <c r="C344" s="251">
        <v>5</v>
      </c>
    </row>
    <row r="345" spans="1:3" ht="15.5" x14ac:dyDescent="0.35">
      <c r="A345" s="250" t="s">
        <v>5109</v>
      </c>
      <c r="B345" s="251" t="s">
        <v>5110</v>
      </c>
      <c r="C345" s="251">
        <v>5</v>
      </c>
    </row>
    <row r="346" spans="1:3" ht="15.5" x14ac:dyDescent="0.35">
      <c r="A346" s="250" t="s">
        <v>5111</v>
      </c>
      <c r="B346" s="251" t="s">
        <v>5112</v>
      </c>
      <c r="C346" s="251">
        <v>3</v>
      </c>
    </row>
    <row r="347" spans="1:3" ht="15.5" x14ac:dyDescent="0.35">
      <c r="A347" s="250" t="s">
        <v>5113</v>
      </c>
      <c r="B347" s="251" t="s">
        <v>5114</v>
      </c>
      <c r="C347" s="251">
        <v>6</v>
      </c>
    </row>
    <row r="348" spans="1:3" ht="15.5" x14ac:dyDescent="0.35">
      <c r="A348" s="250" t="s">
        <v>5115</v>
      </c>
      <c r="B348" s="251" t="s">
        <v>5116</v>
      </c>
      <c r="C348" s="251">
        <v>6</v>
      </c>
    </row>
    <row r="349" spans="1:3" ht="15.5" x14ac:dyDescent="0.35">
      <c r="A349" s="250" t="s">
        <v>163</v>
      </c>
      <c r="B349" s="251" t="s">
        <v>162</v>
      </c>
      <c r="C349" s="251">
        <v>6</v>
      </c>
    </row>
    <row r="350" spans="1:3" ht="15.5" x14ac:dyDescent="0.35">
      <c r="A350" s="250" t="s">
        <v>5117</v>
      </c>
      <c r="B350" s="251" t="s">
        <v>5118</v>
      </c>
      <c r="C350" s="251">
        <v>6</v>
      </c>
    </row>
    <row r="351" spans="1:3" ht="15.5" x14ac:dyDescent="0.35">
      <c r="A351" s="250" t="s">
        <v>5119</v>
      </c>
      <c r="B351" s="251" t="s">
        <v>5120</v>
      </c>
      <c r="C351" s="251">
        <v>6</v>
      </c>
    </row>
    <row r="352" spans="1:3" ht="15.5" x14ac:dyDescent="0.35">
      <c r="A352" s="250" t="s">
        <v>5121</v>
      </c>
      <c r="B352" s="251" t="s">
        <v>5122</v>
      </c>
      <c r="C352" s="251">
        <v>5</v>
      </c>
    </row>
    <row r="353" spans="1:3" ht="15.5" x14ac:dyDescent="0.35">
      <c r="A353" s="250" t="s">
        <v>5123</v>
      </c>
      <c r="B353" s="251" t="s">
        <v>5124</v>
      </c>
      <c r="C353" s="251">
        <v>6</v>
      </c>
    </row>
    <row r="354" spans="1:3" ht="15.5" x14ac:dyDescent="0.35">
      <c r="A354" s="250" t="s">
        <v>5125</v>
      </c>
      <c r="B354" s="251" t="s">
        <v>5126</v>
      </c>
      <c r="C354" s="251">
        <v>5</v>
      </c>
    </row>
    <row r="355" spans="1:3" ht="15.5" x14ac:dyDescent="0.35">
      <c r="A355" s="250" t="s">
        <v>5127</v>
      </c>
      <c r="B355" s="251" t="s">
        <v>5128</v>
      </c>
      <c r="C355" s="251">
        <v>5</v>
      </c>
    </row>
    <row r="356" spans="1:3" ht="15.5" x14ac:dyDescent="0.35">
      <c r="A356" s="250" t="s">
        <v>5129</v>
      </c>
      <c r="B356" s="251" t="s">
        <v>5130</v>
      </c>
      <c r="C356" s="251">
        <v>6</v>
      </c>
    </row>
    <row r="357" spans="1:3" ht="15.5" x14ac:dyDescent="0.35">
      <c r="A357" s="250" t="s">
        <v>5131</v>
      </c>
      <c r="B357" s="251" t="s">
        <v>5132</v>
      </c>
      <c r="C357" s="251">
        <v>5</v>
      </c>
    </row>
    <row r="358" spans="1:3" ht="15.5" x14ac:dyDescent="0.35">
      <c r="A358" s="250" t="s">
        <v>5133</v>
      </c>
      <c r="B358" s="251" t="s">
        <v>5134</v>
      </c>
      <c r="C358" s="251">
        <v>6</v>
      </c>
    </row>
    <row r="359" spans="1:3" ht="15.5" x14ac:dyDescent="0.35">
      <c r="A359" s="250" t="s">
        <v>5135</v>
      </c>
      <c r="B359" s="251" t="s">
        <v>5136</v>
      </c>
      <c r="C359" s="251">
        <v>3</v>
      </c>
    </row>
    <row r="360" spans="1:3" ht="15.5" x14ac:dyDescent="0.35">
      <c r="A360" s="250" t="s">
        <v>5137</v>
      </c>
      <c r="B360" s="251" t="s">
        <v>4483</v>
      </c>
      <c r="C360" s="251">
        <v>2</v>
      </c>
    </row>
    <row r="361" spans="1:3" ht="15.5" x14ac:dyDescent="0.35">
      <c r="A361" s="250" t="s">
        <v>5138</v>
      </c>
      <c r="B361" s="251" t="s">
        <v>5139</v>
      </c>
      <c r="C361" s="251">
        <v>7</v>
      </c>
    </row>
    <row r="362" spans="1:3" ht="15.5" x14ac:dyDescent="0.35">
      <c r="A362" s="250" t="s">
        <v>5140</v>
      </c>
      <c r="B362" s="251" t="s">
        <v>5141</v>
      </c>
      <c r="C362" s="251">
        <v>6</v>
      </c>
    </row>
    <row r="363" spans="1:3" ht="15.5" x14ac:dyDescent="0.35">
      <c r="A363" s="250" t="s">
        <v>5142</v>
      </c>
      <c r="B363" s="251" t="s">
        <v>5143</v>
      </c>
      <c r="C363" s="251">
        <v>7</v>
      </c>
    </row>
    <row r="364" spans="1:3" ht="15.5" x14ac:dyDescent="0.35">
      <c r="A364" s="250" t="s">
        <v>760</v>
      </c>
      <c r="B364" s="251" t="s">
        <v>5144</v>
      </c>
      <c r="C364" s="251">
        <v>5</v>
      </c>
    </row>
    <row r="365" spans="1:3" ht="15.5" x14ac:dyDescent="0.35">
      <c r="A365" s="250" t="s">
        <v>5145</v>
      </c>
      <c r="B365" s="251" t="s">
        <v>5146</v>
      </c>
      <c r="C365" s="251">
        <v>5</v>
      </c>
    </row>
    <row r="366" spans="1:3" ht="15.5" x14ac:dyDescent="0.35">
      <c r="A366" s="250" t="s">
        <v>5147</v>
      </c>
      <c r="B366" s="251" t="s">
        <v>5148</v>
      </c>
      <c r="C366" s="251">
        <v>6</v>
      </c>
    </row>
    <row r="367" spans="1:3" ht="15.5" x14ac:dyDescent="0.35">
      <c r="A367" s="250" t="s">
        <v>758</v>
      </c>
      <c r="B367" s="251" t="s">
        <v>5149</v>
      </c>
      <c r="C367" s="251">
        <v>5</v>
      </c>
    </row>
    <row r="368" spans="1:3" ht="15.5" x14ac:dyDescent="0.35">
      <c r="A368" s="250" t="s">
        <v>5150</v>
      </c>
      <c r="B368" s="251" t="s">
        <v>5151</v>
      </c>
      <c r="C368" s="251">
        <v>4</v>
      </c>
    </row>
    <row r="369" spans="1:3" ht="15.5" x14ac:dyDescent="0.35">
      <c r="A369" s="250" t="s">
        <v>5152</v>
      </c>
      <c r="B369" s="251" t="s">
        <v>5153</v>
      </c>
      <c r="C369" s="251">
        <v>2</v>
      </c>
    </row>
    <row r="370" spans="1:3" ht="15.5" x14ac:dyDescent="0.35">
      <c r="A370" s="250" t="s">
        <v>5154</v>
      </c>
      <c r="B370" s="251" t="s">
        <v>5155</v>
      </c>
      <c r="C370" s="251">
        <v>5</v>
      </c>
    </row>
    <row r="371" spans="1:3" ht="15.5" x14ac:dyDescent="0.35">
      <c r="A371" s="250" t="s">
        <v>5156</v>
      </c>
      <c r="B371" s="251" t="s">
        <v>5157</v>
      </c>
      <c r="C371" s="251">
        <v>4</v>
      </c>
    </row>
    <row r="372" spans="1:3" ht="15.5" x14ac:dyDescent="0.35">
      <c r="A372" s="250" t="s">
        <v>5158</v>
      </c>
      <c r="B372" s="251" t="s">
        <v>5159</v>
      </c>
      <c r="C372" s="251">
        <v>4</v>
      </c>
    </row>
    <row r="373" spans="1:3" ht="15.5" x14ac:dyDescent="0.35">
      <c r="A373" s="250" t="s">
        <v>5160</v>
      </c>
      <c r="B373" s="251" t="s">
        <v>5161</v>
      </c>
      <c r="C373" s="251">
        <v>5</v>
      </c>
    </row>
    <row r="374" spans="1:3" ht="15.5" x14ac:dyDescent="0.35">
      <c r="A374" s="250" t="s">
        <v>5162</v>
      </c>
      <c r="B374" s="251" t="s">
        <v>5163</v>
      </c>
      <c r="C374" s="251">
        <v>2</v>
      </c>
    </row>
    <row r="375" spans="1:3" ht="15.5" x14ac:dyDescent="0.35">
      <c r="A375" s="250" t="s">
        <v>5164</v>
      </c>
      <c r="B375" s="251" t="s">
        <v>5165</v>
      </c>
      <c r="C375" s="251">
        <v>4</v>
      </c>
    </row>
    <row r="376" spans="1:3" ht="15.5" x14ac:dyDescent="0.35">
      <c r="A376" s="250" t="s">
        <v>5166</v>
      </c>
      <c r="B376" s="251" t="s">
        <v>5167</v>
      </c>
      <c r="C376" s="251">
        <v>4</v>
      </c>
    </row>
    <row r="377" spans="1:3" ht="15.5" x14ac:dyDescent="0.35">
      <c r="A377" s="250" t="s">
        <v>5168</v>
      </c>
      <c r="B377" s="251" t="s">
        <v>5169</v>
      </c>
      <c r="C377" s="251">
        <v>5</v>
      </c>
    </row>
    <row r="378" spans="1:3" ht="15.5" x14ac:dyDescent="0.35">
      <c r="A378" s="250" t="s">
        <v>5170</v>
      </c>
      <c r="B378" s="251" t="s">
        <v>5171</v>
      </c>
      <c r="C378" s="251">
        <v>8</v>
      </c>
    </row>
    <row r="379" spans="1:3" ht="15.5" x14ac:dyDescent="0.35">
      <c r="A379" s="250" t="s">
        <v>5172</v>
      </c>
      <c r="B379" s="251" t="s">
        <v>5173</v>
      </c>
      <c r="C379" s="251">
        <v>3</v>
      </c>
    </row>
    <row r="380" spans="1:3" ht="15.5" x14ac:dyDescent="0.35">
      <c r="A380" s="250" t="s">
        <v>5174</v>
      </c>
      <c r="B380" s="251" t="s">
        <v>5175</v>
      </c>
      <c r="C380" s="251">
        <v>4</v>
      </c>
    </row>
    <row r="381" spans="1:3" ht="15.5" x14ac:dyDescent="0.35">
      <c r="A381" s="250" t="s">
        <v>5176</v>
      </c>
      <c r="B381" s="251" t="s">
        <v>5177</v>
      </c>
      <c r="C381" s="251">
        <v>6</v>
      </c>
    </row>
    <row r="382" spans="1:3" ht="15.5" x14ac:dyDescent="0.35">
      <c r="A382" s="250" t="s">
        <v>5178</v>
      </c>
      <c r="B382" s="251" t="s">
        <v>5179</v>
      </c>
      <c r="C382" s="251">
        <v>4</v>
      </c>
    </row>
    <row r="383" spans="1:3" ht="31" x14ac:dyDescent="0.35">
      <c r="A383" s="250" t="s">
        <v>5180</v>
      </c>
      <c r="B383" s="251" t="s">
        <v>5181</v>
      </c>
      <c r="C383" s="251">
        <v>4</v>
      </c>
    </row>
    <row r="384" spans="1:3" ht="15.5" x14ac:dyDescent="0.35">
      <c r="A384" s="250" t="s">
        <v>5182</v>
      </c>
      <c r="B384" s="251" t="s">
        <v>5183</v>
      </c>
      <c r="C384" s="251">
        <v>5</v>
      </c>
    </row>
    <row r="385" spans="1:3" ht="15.5" x14ac:dyDescent="0.35">
      <c r="A385" s="250" t="s">
        <v>5184</v>
      </c>
      <c r="B385" s="251" t="s">
        <v>5185</v>
      </c>
      <c r="C385" s="251">
        <v>5</v>
      </c>
    </row>
    <row r="386" spans="1:3" ht="15.5" x14ac:dyDescent="0.35">
      <c r="A386" s="250" t="s">
        <v>5186</v>
      </c>
      <c r="B386" s="251" t="s">
        <v>5187</v>
      </c>
      <c r="C386" s="251">
        <v>5</v>
      </c>
    </row>
    <row r="387" spans="1:3" ht="15.5" x14ac:dyDescent="0.35">
      <c r="A387" s="250" t="s">
        <v>5188</v>
      </c>
      <c r="B387" s="251" t="s">
        <v>5189</v>
      </c>
      <c r="C387" s="251">
        <v>4</v>
      </c>
    </row>
    <row r="388" spans="1:3" ht="15.5" x14ac:dyDescent="0.35">
      <c r="A388" s="250" t="s">
        <v>5190</v>
      </c>
      <c r="B388" s="251" t="s">
        <v>5191</v>
      </c>
      <c r="C388" s="251">
        <v>6</v>
      </c>
    </row>
    <row r="389" spans="1:3" ht="15.5" x14ac:dyDescent="0.35">
      <c r="A389" s="250" t="s">
        <v>5192</v>
      </c>
      <c r="B389" s="251" t="s">
        <v>5193</v>
      </c>
      <c r="C389" s="251">
        <v>5</v>
      </c>
    </row>
    <row r="390" spans="1:3" ht="15.5" x14ac:dyDescent="0.35">
      <c r="A390" s="250" t="s">
        <v>5194</v>
      </c>
      <c r="B390" s="251" t="s">
        <v>5195</v>
      </c>
      <c r="C390" s="251">
        <v>6</v>
      </c>
    </row>
    <row r="391" spans="1:3" ht="15.5" x14ac:dyDescent="0.35">
      <c r="A391" s="250" t="s">
        <v>1007</v>
      </c>
      <c r="B391" s="251" t="s">
        <v>5196</v>
      </c>
      <c r="C391" s="251">
        <v>4</v>
      </c>
    </row>
    <row r="392" spans="1:3" ht="15.5" x14ac:dyDescent="0.35">
      <c r="A392" s="250" t="s">
        <v>5197</v>
      </c>
      <c r="B392" s="251" t="s">
        <v>5198</v>
      </c>
      <c r="C392" s="251">
        <v>5</v>
      </c>
    </row>
    <row r="393" spans="1:3" ht="15.5" x14ac:dyDescent="0.35">
      <c r="A393" s="250" t="s">
        <v>5199</v>
      </c>
      <c r="B393" s="251" t="s">
        <v>5200</v>
      </c>
      <c r="C393" s="251">
        <v>4</v>
      </c>
    </row>
    <row r="394" spans="1:3" ht="15.5" x14ac:dyDescent="0.35">
      <c r="A394" s="250" t="s">
        <v>5201</v>
      </c>
      <c r="B394" s="251" t="s">
        <v>5202</v>
      </c>
      <c r="C394" s="251">
        <v>3</v>
      </c>
    </row>
    <row r="395" spans="1:3" ht="15.5" x14ac:dyDescent="0.35">
      <c r="A395" s="250" t="s">
        <v>5203</v>
      </c>
      <c r="B395" s="251" t="s">
        <v>5204</v>
      </c>
      <c r="C395" s="251">
        <v>2</v>
      </c>
    </row>
    <row r="396" spans="1:3" ht="15.5" x14ac:dyDescent="0.35">
      <c r="A396" s="250" t="s">
        <v>5205</v>
      </c>
      <c r="B396" s="251" t="s">
        <v>5206</v>
      </c>
      <c r="C396" s="251">
        <v>2</v>
      </c>
    </row>
    <row r="397" spans="1:3" ht="15.5" x14ac:dyDescent="0.35">
      <c r="A397" s="250" t="s">
        <v>5207</v>
      </c>
      <c r="B397" s="251" t="s">
        <v>4483</v>
      </c>
      <c r="C397" s="251">
        <v>2</v>
      </c>
    </row>
    <row r="398" spans="1:3" ht="31" x14ac:dyDescent="0.35">
      <c r="A398" s="250" t="s">
        <v>5208</v>
      </c>
      <c r="B398" s="251" t="s">
        <v>5209</v>
      </c>
      <c r="C398" s="251">
        <v>3</v>
      </c>
    </row>
    <row r="399" spans="1:3" ht="15.5" x14ac:dyDescent="0.35">
      <c r="A399" s="250" t="s">
        <v>5210</v>
      </c>
      <c r="B399" s="251" t="s">
        <v>5211</v>
      </c>
      <c r="C399" s="251">
        <v>4</v>
      </c>
    </row>
    <row r="400" spans="1:3" ht="15.5" x14ac:dyDescent="0.35">
      <c r="A400" s="250" t="s">
        <v>5212</v>
      </c>
      <c r="B400" s="251" t="s">
        <v>5213</v>
      </c>
      <c r="C400" s="251">
        <v>1</v>
      </c>
    </row>
    <row r="401" spans="1:3" ht="15.5" x14ac:dyDescent="0.35">
      <c r="A401" s="250" t="s">
        <v>5214</v>
      </c>
      <c r="B401" s="251" t="s">
        <v>5215</v>
      </c>
      <c r="C401" s="251">
        <v>1</v>
      </c>
    </row>
    <row r="402" spans="1:3" ht="15.5" x14ac:dyDescent="0.35">
      <c r="A402" s="250" t="s">
        <v>5216</v>
      </c>
      <c r="B402" s="251" t="s">
        <v>4483</v>
      </c>
      <c r="C402" s="251">
        <v>2</v>
      </c>
    </row>
    <row r="403" spans="1:3" ht="15.5" x14ac:dyDescent="0.35">
      <c r="A403" s="250" t="s">
        <v>5217</v>
      </c>
      <c r="B403" s="251" t="s">
        <v>5218</v>
      </c>
      <c r="C403" s="251">
        <v>1</v>
      </c>
    </row>
    <row r="404" spans="1:3" ht="15.5" x14ac:dyDescent="0.35">
      <c r="A404" s="250" t="s">
        <v>5219</v>
      </c>
      <c r="B404" s="251" t="s">
        <v>5220</v>
      </c>
      <c r="C404" s="251">
        <v>1</v>
      </c>
    </row>
    <row r="405" spans="1:3" ht="15.5" x14ac:dyDescent="0.35">
      <c r="A405" s="250" t="s">
        <v>5221</v>
      </c>
      <c r="B405" s="251" t="s">
        <v>5222</v>
      </c>
      <c r="C405" s="251">
        <v>1</v>
      </c>
    </row>
    <row r="406" spans="1:3" ht="15.5" x14ac:dyDescent="0.35">
      <c r="A406" s="250" t="s">
        <v>5223</v>
      </c>
      <c r="B406" s="251" t="s">
        <v>5224</v>
      </c>
      <c r="C406" s="251">
        <v>1</v>
      </c>
    </row>
    <row r="407" spans="1:3" ht="15.5" x14ac:dyDescent="0.35">
      <c r="A407" s="250" t="s">
        <v>5225</v>
      </c>
      <c r="B407" s="251" t="s">
        <v>5226</v>
      </c>
      <c r="C407" s="251">
        <v>1</v>
      </c>
    </row>
    <row r="408" spans="1:3" ht="15.5" x14ac:dyDescent="0.35">
      <c r="A408" s="250" t="s">
        <v>5227</v>
      </c>
      <c r="B408" s="251" t="s">
        <v>5228</v>
      </c>
      <c r="C408" s="251">
        <v>1</v>
      </c>
    </row>
    <row r="409" spans="1:3" ht="15.5" x14ac:dyDescent="0.35">
      <c r="A409" s="250" t="s">
        <v>5229</v>
      </c>
      <c r="B409" s="251" t="s">
        <v>5230</v>
      </c>
      <c r="C409" s="251">
        <v>1</v>
      </c>
    </row>
    <row r="410" spans="1:3" ht="15.5" x14ac:dyDescent="0.35">
      <c r="A410" s="250" t="s">
        <v>5231</v>
      </c>
      <c r="B410" s="251" t="s">
        <v>5232</v>
      </c>
      <c r="C410" s="251">
        <v>1</v>
      </c>
    </row>
    <row r="411" spans="1:3" ht="15.5" x14ac:dyDescent="0.35">
      <c r="A411" s="250" t="s">
        <v>5233</v>
      </c>
      <c r="B411" s="251" t="s">
        <v>5234</v>
      </c>
      <c r="C411" s="251">
        <v>1</v>
      </c>
    </row>
    <row r="412" spans="1:3" ht="15.5" x14ac:dyDescent="0.35">
      <c r="A412" s="250" t="s">
        <v>5235</v>
      </c>
      <c r="B412" s="251" t="s">
        <v>5236</v>
      </c>
      <c r="C412" s="251">
        <v>1</v>
      </c>
    </row>
    <row r="413" spans="1:3" ht="15.5" x14ac:dyDescent="0.35">
      <c r="A413" s="250" t="s">
        <v>5237</v>
      </c>
      <c r="B413" s="251" t="s">
        <v>5238</v>
      </c>
      <c r="C413" s="251">
        <v>1</v>
      </c>
    </row>
    <row r="414" spans="1:3" ht="15.5" x14ac:dyDescent="0.35">
      <c r="A414" s="250" t="s">
        <v>5239</v>
      </c>
      <c r="B414" s="251" t="s">
        <v>5240</v>
      </c>
      <c r="C414" s="251">
        <v>1</v>
      </c>
    </row>
    <row r="415" spans="1:3" ht="15.5" x14ac:dyDescent="0.35">
      <c r="A415" s="250" t="s">
        <v>5241</v>
      </c>
      <c r="B415" s="251" t="s">
        <v>5242</v>
      </c>
      <c r="C415" s="251">
        <v>1</v>
      </c>
    </row>
    <row r="416" spans="1:3" ht="15.5" x14ac:dyDescent="0.35">
      <c r="A416" s="250" t="s">
        <v>5243</v>
      </c>
      <c r="B416" s="251" t="s">
        <v>5244</v>
      </c>
      <c r="C416" s="251">
        <v>1</v>
      </c>
    </row>
    <row r="417" spans="1:3" ht="15.5" x14ac:dyDescent="0.35">
      <c r="A417" s="250" t="s">
        <v>5245</v>
      </c>
      <c r="B417" s="251" t="s">
        <v>5246</v>
      </c>
      <c r="C417" s="251">
        <v>1</v>
      </c>
    </row>
    <row r="418" spans="1:3" ht="15.5" x14ac:dyDescent="0.35">
      <c r="A418" s="250" t="s">
        <v>5247</v>
      </c>
      <c r="B418" s="251" t="s">
        <v>5248</v>
      </c>
      <c r="C418" s="251">
        <v>1</v>
      </c>
    </row>
    <row r="419" spans="1:3" ht="15.5" x14ac:dyDescent="0.35">
      <c r="A419" s="250" t="s">
        <v>5249</v>
      </c>
      <c r="B419" s="251" t="s">
        <v>5250</v>
      </c>
      <c r="C419" s="251">
        <v>1</v>
      </c>
    </row>
    <row r="420" spans="1:3" ht="15.5" x14ac:dyDescent="0.35">
      <c r="A420" s="250" t="s">
        <v>5251</v>
      </c>
      <c r="B420" s="251" t="s">
        <v>5252</v>
      </c>
      <c r="C420" s="251">
        <v>1</v>
      </c>
    </row>
    <row r="421" spans="1:3" ht="15.5" x14ac:dyDescent="0.35">
      <c r="A421" s="250" t="s">
        <v>5253</v>
      </c>
      <c r="B421" s="251" t="s">
        <v>5254</v>
      </c>
      <c r="C421" s="251">
        <v>1</v>
      </c>
    </row>
    <row r="422" spans="1:3" ht="15.5" x14ac:dyDescent="0.35">
      <c r="A422" s="250" t="s">
        <v>5255</v>
      </c>
      <c r="B422" s="251" t="s">
        <v>5256</v>
      </c>
      <c r="C422" s="251">
        <v>1</v>
      </c>
    </row>
    <row r="423" spans="1:3" ht="15.5" x14ac:dyDescent="0.35">
      <c r="A423" s="250" t="s">
        <v>5257</v>
      </c>
      <c r="B423" s="251" t="s">
        <v>5258</v>
      </c>
      <c r="C423" s="251">
        <v>1</v>
      </c>
    </row>
    <row r="424" spans="1:3" ht="15.5" x14ac:dyDescent="0.35">
      <c r="A424" s="250" t="s">
        <v>5259</v>
      </c>
      <c r="B424" s="251" t="s">
        <v>5260</v>
      </c>
      <c r="C424" s="251">
        <v>1</v>
      </c>
    </row>
    <row r="425" spans="1:3" ht="15.5" x14ac:dyDescent="0.35">
      <c r="A425" s="250" t="s">
        <v>5261</v>
      </c>
      <c r="B425" s="251" t="s">
        <v>5262</v>
      </c>
      <c r="C425" s="251">
        <v>1</v>
      </c>
    </row>
    <row r="426" spans="1:3" ht="15.5" x14ac:dyDescent="0.35">
      <c r="A426" s="250" t="s">
        <v>5263</v>
      </c>
      <c r="B426" s="251" t="s">
        <v>5264</v>
      </c>
      <c r="C426" s="251">
        <v>1</v>
      </c>
    </row>
    <row r="427" spans="1:3" ht="15.5" x14ac:dyDescent="0.35">
      <c r="A427" s="250" t="s">
        <v>5265</v>
      </c>
      <c r="B427" s="251" t="s">
        <v>5266</v>
      </c>
      <c r="C427" s="251">
        <v>1</v>
      </c>
    </row>
    <row r="428" spans="1:3" ht="15.5" x14ac:dyDescent="0.35">
      <c r="A428" s="250" t="s">
        <v>5267</v>
      </c>
      <c r="B428" s="251" t="s">
        <v>5268</v>
      </c>
      <c r="C428" s="251">
        <v>1</v>
      </c>
    </row>
    <row r="429" spans="1:3" ht="15.5" x14ac:dyDescent="0.35">
      <c r="A429" s="250" t="s">
        <v>5269</v>
      </c>
      <c r="B429" s="251" t="s">
        <v>5270</v>
      </c>
      <c r="C429" s="251">
        <v>1</v>
      </c>
    </row>
    <row r="430" spans="1:3" ht="15.5" x14ac:dyDescent="0.35">
      <c r="A430" s="250" t="s">
        <v>5271</v>
      </c>
      <c r="B430" s="251" t="s">
        <v>5272</v>
      </c>
      <c r="C430" s="251">
        <v>1</v>
      </c>
    </row>
    <row r="431" spans="1:3" ht="15.5" x14ac:dyDescent="0.35">
      <c r="A431" s="250" t="s">
        <v>5273</v>
      </c>
      <c r="B431" s="251" t="s">
        <v>5274</v>
      </c>
      <c r="C431" s="251">
        <v>1</v>
      </c>
    </row>
    <row r="432" spans="1:3" ht="15.5" x14ac:dyDescent="0.35">
      <c r="A432" s="250" t="s">
        <v>5275</v>
      </c>
      <c r="B432" s="251" t="s">
        <v>5276</v>
      </c>
      <c r="C432" s="251">
        <v>1</v>
      </c>
    </row>
    <row r="433" spans="1:3" ht="15.5" x14ac:dyDescent="0.35">
      <c r="A433" s="250" t="s">
        <v>5277</v>
      </c>
      <c r="B433" s="251" t="s">
        <v>5278</v>
      </c>
      <c r="C433" s="251">
        <v>1</v>
      </c>
    </row>
    <row r="434" spans="1:3" ht="15.5" x14ac:dyDescent="0.35">
      <c r="A434" s="250" t="s">
        <v>5279</v>
      </c>
      <c r="B434" s="251" t="s">
        <v>5280</v>
      </c>
      <c r="C434" s="251">
        <v>1</v>
      </c>
    </row>
    <row r="435" spans="1:3" ht="15.5" x14ac:dyDescent="0.35">
      <c r="A435" s="250" t="s">
        <v>5281</v>
      </c>
      <c r="B435" s="251" t="s">
        <v>5282</v>
      </c>
      <c r="C435" s="251">
        <v>1</v>
      </c>
    </row>
    <row r="436" spans="1:3" ht="15.5" x14ac:dyDescent="0.35">
      <c r="A436" s="250" t="s">
        <v>5283</v>
      </c>
      <c r="B436" s="251" t="s">
        <v>5284</v>
      </c>
      <c r="C436" s="251">
        <v>1</v>
      </c>
    </row>
    <row r="437" spans="1:3" ht="15.5" x14ac:dyDescent="0.35">
      <c r="A437" s="250" t="s">
        <v>5285</v>
      </c>
      <c r="B437" s="251" t="s">
        <v>5286</v>
      </c>
      <c r="C437" s="251">
        <v>1</v>
      </c>
    </row>
    <row r="438" spans="1:3" ht="15.5" x14ac:dyDescent="0.35">
      <c r="A438" s="250" t="s">
        <v>5287</v>
      </c>
      <c r="B438" s="251" t="s">
        <v>5288</v>
      </c>
      <c r="C438" s="251">
        <v>1</v>
      </c>
    </row>
    <row r="439" spans="1:3" ht="15.5" x14ac:dyDescent="0.35">
      <c r="A439" s="250" t="s">
        <v>5289</v>
      </c>
      <c r="B439" s="251" t="s">
        <v>5276</v>
      </c>
      <c r="C439" s="251">
        <v>1</v>
      </c>
    </row>
    <row r="440" spans="1:3" ht="15.5" x14ac:dyDescent="0.35">
      <c r="A440" s="250" t="s">
        <v>5290</v>
      </c>
      <c r="B440" s="251" t="s">
        <v>5291</v>
      </c>
      <c r="C440" s="251">
        <v>1</v>
      </c>
    </row>
    <row r="441" spans="1:3" ht="15.5" x14ac:dyDescent="0.35">
      <c r="A441" s="250" t="s">
        <v>5292</v>
      </c>
      <c r="B441" s="251" t="s">
        <v>5293</v>
      </c>
      <c r="C441" s="251">
        <v>1</v>
      </c>
    </row>
    <row r="442" spans="1:3" ht="15.5" x14ac:dyDescent="0.35">
      <c r="A442" s="250" t="s">
        <v>5294</v>
      </c>
      <c r="B442" s="251" t="s">
        <v>5295</v>
      </c>
      <c r="C442" s="251">
        <v>1</v>
      </c>
    </row>
    <row r="443" spans="1:3" ht="15.5" x14ac:dyDescent="0.35">
      <c r="A443" s="250" t="s">
        <v>5296</v>
      </c>
      <c r="B443" s="251" t="s">
        <v>5297</v>
      </c>
      <c r="C443" s="251">
        <v>1</v>
      </c>
    </row>
    <row r="444" spans="1:3" ht="15.5" x14ac:dyDescent="0.35">
      <c r="A444" s="250" t="s">
        <v>5298</v>
      </c>
      <c r="B444" s="251" t="s">
        <v>5299</v>
      </c>
      <c r="C444" s="251">
        <v>1</v>
      </c>
    </row>
    <row r="445" spans="1:3" ht="15.5" x14ac:dyDescent="0.35">
      <c r="A445" s="250" t="s">
        <v>5300</v>
      </c>
      <c r="B445" s="251" t="s">
        <v>5301</v>
      </c>
      <c r="C445" s="251">
        <v>1</v>
      </c>
    </row>
    <row r="446" spans="1:3" ht="15.5" x14ac:dyDescent="0.35">
      <c r="A446" s="250" t="s">
        <v>5302</v>
      </c>
      <c r="B446" s="251" t="s">
        <v>5303</v>
      </c>
      <c r="C446" s="251">
        <v>1</v>
      </c>
    </row>
    <row r="447" spans="1:3" ht="15.5" x14ac:dyDescent="0.35">
      <c r="A447" s="250" t="s">
        <v>5304</v>
      </c>
      <c r="B447" s="251" t="s">
        <v>5305</v>
      </c>
      <c r="C447" s="251">
        <v>1</v>
      </c>
    </row>
    <row r="448" spans="1:3" ht="15.5" x14ac:dyDescent="0.35">
      <c r="A448" s="250" t="s">
        <v>5306</v>
      </c>
      <c r="B448" s="251" t="s">
        <v>5307</v>
      </c>
      <c r="C448" s="251">
        <v>1</v>
      </c>
    </row>
    <row r="449" spans="1:3" ht="15.5" x14ac:dyDescent="0.35">
      <c r="A449" s="250" t="s">
        <v>5308</v>
      </c>
      <c r="B449" s="251" t="s">
        <v>5309</v>
      </c>
      <c r="C449" s="251">
        <v>1</v>
      </c>
    </row>
    <row r="450" spans="1:3" ht="15.5" x14ac:dyDescent="0.35">
      <c r="A450" s="250" t="s">
        <v>5310</v>
      </c>
      <c r="B450" s="251" t="s">
        <v>5311</v>
      </c>
      <c r="C450" s="251">
        <v>1</v>
      </c>
    </row>
    <row r="451" spans="1:3" ht="15.5" x14ac:dyDescent="0.35">
      <c r="A451" s="250" t="s">
        <v>5312</v>
      </c>
      <c r="B451" s="251" t="s">
        <v>5313</v>
      </c>
      <c r="C451" s="251">
        <v>1</v>
      </c>
    </row>
    <row r="452" spans="1:3" ht="31" x14ac:dyDescent="0.35">
      <c r="A452" s="250" t="s">
        <v>5314</v>
      </c>
      <c r="B452" s="251" t="s">
        <v>5315</v>
      </c>
      <c r="C452" s="251">
        <v>1</v>
      </c>
    </row>
    <row r="453" spans="1:3" ht="31" x14ac:dyDescent="0.35">
      <c r="A453" s="250" t="s">
        <v>5316</v>
      </c>
      <c r="B453" s="251" t="s">
        <v>5317</v>
      </c>
      <c r="C453" s="251">
        <v>1</v>
      </c>
    </row>
    <row r="454" spans="1:3" ht="15.5" x14ac:dyDescent="0.35">
      <c r="A454" s="250" t="s">
        <v>5318</v>
      </c>
      <c r="B454" s="251" t="s">
        <v>5319</v>
      </c>
      <c r="C454" s="251">
        <v>1</v>
      </c>
    </row>
    <row r="455" spans="1:3" ht="15.5" x14ac:dyDescent="0.35">
      <c r="A455" s="250" t="s">
        <v>5320</v>
      </c>
      <c r="B455" s="251" t="s">
        <v>5321</v>
      </c>
      <c r="C455" s="251">
        <v>1</v>
      </c>
    </row>
    <row r="456" spans="1:3" ht="15.5" x14ac:dyDescent="0.35">
      <c r="A456" s="250" t="s">
        <v>5322</v>
      </c>
      <c r="B456" s="251" t="s">
        <v>5323</v>
      </c>
      <c r="C456" s="251">
        <v>1</v>
      </c>
    </row>
    <row r="457" spans="1:3" ht="15.5" x14ac:dyDescent="0.35">
      <c r="A457" s="250" t="s">
        <v>5324</v>
      </c>
      <c r="B457" s="251" t="s">
        <v>5325</v>
      </c>
      <c r="C457" s="251">
        <v>1</v>
      </c>
    </row>
    <row r="458" spans="1:3" ht="15.5" x14ac:dyDescent="0.35">
      <c r="A458" s="250" t="s">
        <v>5326</v>
      </c>
      <c r="B458" s="251" t="s">
        <v>5327</v>
      </c>
      <c r="C458" s="251">
        <v>1</v>
      </c>
    </row>
    <row r="459" spans="1:3" ht="15.5" x14ac:dyDescent="0.35">
      <c r="A459" s="250" t="s">
        <v>5328</v>
      </c>
      <c r="B459" s="251" t="s">
        <v>5329</v>
      </c>
      <c r="C459" s="251">
        <v>1</v>
      </c>
    </row>
    <row r="460" spans="1:3" ht="15.5" x14ac:dyDescent="0.35">
      <c r="A460" s="250" t="s">
        <v>5330</v>
      </c>
      <c r="B460" s="251" t="s">
        <v>5331</v>
      </c>
      <c r="C460" s="251">
        <v>1</v>
      </c>
    </row>
    <row r="461" spans="1:3" ht="15.5" x14ac:dyDescent="0.35">
      <c r="A461" s="250" t="s">
        <v>5332</v>
      </c>
      <c r="B461" s="251" t="s">
        <v>5333</v>
      </c>
      <c r="C461" s="251">
        <v>1</v>
      </c>
    </row>
    <row r="462" spans="1:3" ht="15.5" x14ac:dyDescent="0.35">
      <c r="A462" s="250" t="s">
        <v>5334</v>
      </c>
      <c r="B462" s="251" t="s">
        <v>5335</v>
      </c>
      <c r="C462" s="251">
        <v>1</v>
      </c>
    </row>
    <row r="463" spans="1:3" ht="15.5" x14ac:dyDescent="0.35">
      <c r="A463" s="250" t="s">
        <v>5336</v>
      </c>
      <c r="B463" s="251" t="s">
        <v>5337</v>
      </c>
      <c r="C463" s="251">
        <v>1</v>
      </c>
    </row>
    <row r="464" spans="1:3" ht="15.5" x14ac:dyDescent="0.35">
      <c r="A464" s="250" t="s">
        <v>5338</v>
      </c>
      <c r="B464" s="251" t="s">
        <v>5339</v>
      </c>
      <c r="C464" s="251">
        <v>1</v>
      </c>
    </row>
    <row r="465" spans="1:3" ht="15.5" x14ac:dyDescent="0.35">
      <c r="A465" s="250" t="s">
        <v>5340</v>
      </c>
      <c r="B465" s="251" t="s">
        <v>5341</v>
      </c>
      <c r="C465" s="251">
        <v>1</v>
      </c>
    </row>
    <row r="466" spans="1:3" ht="15.5" x14ac:dyDescent="0.35">
      <c r="A466" s="250" t="s">
        <v>5342</v>
      </c>
      <c r="B466" s="251" t="s">
        <v>5343</v>
      </c>
      <c r="C466" s="251">
        <v>1</v>
      </c>
    </row>
    <row r="467" spans="1:3" ht="15.5" x14ac:dyDescent="0.35">
      <c r="A467" s="250" t="s">
        <v>5344</v>
      </c>
      <c r="B467" s="251" t="s">
        <v>5345</v>
      </c>
      <c r="C467" s="251">
        <v>1</v>
      </c>
    </row>
    <row r="468" spans="1:3" ht="15.5" x14ac:dyDescent="0.35">
      <c r="A468" s="250" t="s">
        <v>5346</v>
      </c>
      <c r="B468" s="251" t="s">
        <v>5347</v>
      </c>
      <c r="C468" s="251">
        <v>1</v>
      </c>
    </row>
    <row r="469" spans="1:3" ht="15.5" x14ac:dyDescent="0.35">
      <c r="A469" s="250" t="s">
        <v>5348</v>
      </c>
      <c r="B469" s="251" t="s">
        <v>5349</v>
      </c>
      <c r="C469" s="251">
        <v>1</v>
      </c>
    </row>
    <row r="470" spans="1:3" ht="15.5" x14ac:dyDescent="0.35">
      <c r="A470" s="250" t="s">
        <v>5350</v>
      </c>
      <c r="B470" s="251" t="s">
        <v>5351</v>
      </c>
      <c r="C470" s="251">
        <v>1</v>
      </c>
    </row>
    <row r="471" spans="1:3" ht="15.5" x14ac:dyDescent="0.35">
      <c r="A471" s="250" t="s">
        <v>5352</v>
      </c>
      <c r="B471" s="251" t="s">
        <v>5353</v>
      </c>
      <c r="C471" s="251">
        <v>1</v>
      </c>
    </row>
    <row r="472" spans="1:3" ht="15.5" x14ac:dyDescent="0.35">
      <c r="A472" s="250" t="s">
        <v>5354</v>
      </c>
      <c r="B472" s="251" t="s">
        <v>5355</v>
      </c>
      <c r="C472" s="251">
        <v>1</v>
      </c>
    </row>
    <row r="473" spans="1:3" ht="15.5" x14ac:dyDescent="0.35">
      <c r="A473" s="250" t="s">
        <v>5356</v>
      </c>
      <c r="B473" s="251" t="s">
        <v>5357</v>
      </c>
      <c r="C473" s="251">
        <v>1</v>
      </c>
    </row>
    <row r="474" spans="1:3" ht="15.5" x14ac:dyDescent="0.35">
      <c r="A474" s="250" t="s">
        <v>5358</v>
      </c>
      <c r="B474" s="251" t="s">
        <v>5359</v>
      </c>
      <c r="C474" s="251">
        <v>1</v>
      </c>
    </row>
    <row r="475" spans="1:3" ht="15.5" x14ac:dyDescent="0.35">
      <c r="A475" s="250" t="s">
        <v>5360</v>
      </c>
      <c r="B475" s="251" t="s">
        <v>5361</v>
      </c>
      <c r="C475" s="251">
        <v>1</v>
      </c>
    </row>
    <row r="476" spans="1:3" ht="15.5" x14ac:dyDescent="0.35">
      <c r="A476" s="250" t="s">
        <v>5362</v>
      </c>
      <c r="B476" s="251" t="s">
        <v>5363</v>
      </c>
      <c r="C476" s="251">
        <v>1</v>
      </c>
    </row>
    <row r="477" spans="1:3" ht="15.5" x14ac:dyDescent="0.35">
      <c r="A477" s="250" t="s">
        <v>5364</v>
      </c>
      <c r="B477" s="251" t="s">
        <v>5365</v>
      </c>
      <c r="C477" s="251">
        <v>1</v>
      </c>
    </row>
    <row r="478" spans="1:3" ht="15.5" x14ac:dyDescent="0.35">
      <c r="A478" s="250" t="s">
        <v>5366</v>
      </c>
      <c r="B478" s="251" t="s">
        <v>5367</v>
      </c>
      <c r="C478" s="251">
        <v>1</v>
      </c>
    </row>
    <row r="479" spans="1:3" ht="15.5" x14ac:dyDescent="0.35">
      <c r="A479" s="250" t="s">
        <v>5368</v>
      </c>
      <c r="B479" s="251" t="s">
        <v>5369</v>
      </c>
      <c r="C479" s="251">
        <v>1</v>
      </c>
    </row>
    <row r="480" spans="1:3" ht="15.5" x14ac:dyDescent="0.35">
      <c r="A480" s="250" t="s">
        <v>5370</v>
      </c>
      <c r="B480" s="251" t="s">
        <v>5371</v>
      </c>
      <c r="C480" s="251">
        <v>1</v>
      </c>
    </row>
    <row r="481" spans="1:3" ht="15.5" x14ac:dyDescent="0.35">
      <c r="A481" s="250" t="s">
        <v>5372</v>
      </c>
      <c r="B481" s="251" t="s">
        <v>5373</v>
      </c>
      <c r="C481" s="251">
        <v>1</v>
      </c>
    </row>
    <row r="482" spans="1:3" ht="15.5" x14ac:dyDescent="0.35">
      <c r="A482" s="250" t="s">
        <v>5374</v>
      </c>
      <c r="B482" s="251" t="s">
        <v>5375</v>
      </c>
      <c r="C482" s="251">
        <v>1</v>
      </c>
    </row>
    <row r="483" spans="1:3" ht="15.5" x14ac:dyDescent="0.35">
      <c r="A483" s="250" t="s">
        <v>5376</v>
      </c>
      <c r="B483" s="251" t="s">
        <v>5377</v>
      </c>
      <c r="C483" s="251">
        <v>1</v>
      </c>
    </row>
    <row r="484" spans="1:3" ht="15.5" x14ac:dyDescent="0.35">
      <c r="A484" s="250" t="s">
        <v>5378</v>
      </c>
      <c r="B484" s="251" t="s">
        <v>5379</v>
      </c>
      <c r="C484" s="251">
        <v>1</v>
      </c>
    </row>
    <row r="485" spans="1:3" ht="15.5" x14ac:dyDescent="0.35">
      <c r="A485" s="250" t="s">
        <v>5380</v>
      </c>
      <c r="B485" s="251" t="s">
        <v>5381</v>
      </c>
      <c r="C485" s="251">
        <v>1</v>
      </c>
    </row>
    <row r="486" spans="1:3" ht="15.5" x14ac:dyDescent="0.35">
      <c r="A486" s="250" t="s">
        <v>5382</v>
      </c>
      <c r="B486" s="251" t="s">
        <v>5383</v>
      </c>
      <c r="C486" s="251">
        <v>1</v>
      </c>
    </row>
    <row r="487" spans="1:3" ht="15.5" x14ac:dyDescent="0.35">
      <c r="A487" s="250" t="s">
        <v>5384</v>
      </c>
      <c r="B487" s="251" t="s">
        <v>5385</v>
      </c>
      <c r="C487" s="251">
        <v>1</v>
      </c>
    </row>
    <row r="488" spans="1:3" ht="15.5" x14ac:dyDescent="0.35">
      <c r="A488" s="250" t="s">
        <v>5386</v>
      </c>
      <c r="B488" s="251" t="s">
        <v>5387</v>
      </c>
      <c r="C488" s="251">
        <v>1</v>
      </c>
    </row>
    <row r="489" spans="1:3" ht="15.5" x14ac:dyDescent="0.35">
      <c r="A489" s="250" t="s">
        <v>5388</v>
      </c>
      <c r="B489" s="251" t="s">
        <v>5389</v>
      </c>
      <c r="C489" s="251">
        <v>1</v>
      </c>
    </row>
    <row r="490" spans="1:3" ht="15.5" x14ac:dyDescent="0.35">
      <c r="A490" s="250" t="s">
        <v>5390</v>
      </c>
      <c r="B490" s="251" t="s">
        <v>5391</v>
      </c>
      <c r="C490" s="251">
        <v>1</v>
      </c>
    </row>
    <row r="491" spans="1:3" ht="15.5" x14ac:dyDescent="0.35">
      <c r="A491" s="250" t="s">
        <v>5392</v>
      </c>
      <c r="B491" s="251" t="s">
        <v>5393</v>
      </c>
      <c r="C491" s="251">
        <v>1</v>
      </c>
    </row>
    <row r="492" spans="1:3" ht="15.5" x14ac:dyDescent="0.35">
      <c r="A492" s="250" t="s">
        <v>5394</v>
      </c>
      <c r="B492" s="251" t="s">
        <v>5395</v>
      </c>
      <c r="C492" s="251">
        <v>1</v>
      </c>
    </row>
    <row r="493" spans="1:3" ht="15.5" x14ac:dyDescent="0.35">
      <c r="A493" s="250" t="s">
        <v>5396</v>
      </c>
      <c r="B493" s="251" t="s">
        <v>5397</v>
      </c>
      <c r="C493" s="251">
        <v>1</v>
      </c>
    </row>
    <row r="494" spans="1:3" ht="15.5" x14ac:dyDescent="0.35">
      <c r="A494" s="250" t="s">
        <v>5398</v>
      </c>
      <c r="B494" s="251" t="s">
        <v>5399</v>
      </c>
      <c r="C494" s="251">
        <v>1</v>
      </c>
    </row>
    <row r="495" spans="1:3" ht="15.5" x14ac:dyDescent="0.35">
      <c r="A495" s="250" t="s">
        <v>5400</v>
      </c>
      <c r="B495" s="251" t="s">
        <v>5401</v>
      </c>
      <c r="C495" s="251">
        <v>1</v>
      </c>
    </row>
    <row r="496" spans="1:3" ht="15.5" x14ac:dyDescent="0.35">
      <c r="A496" s="250" t="s">
        <v>5402</v>
      </c>
      <c r="B496" s="251" t="s">
        <v>5403</v>
      </c>
      <c r="C496" s="251">
        <v>1</v>
      </c>
    </row>
    <row r="497" spans="1:3" ht="15.5" x14ac:dyDescent="0.35">
      <c r="A497" s="250" t="s">
        <v>5404</v>
      </c>
      <c r="B497" s="251" t="s">
        <v>5405</v>
      </c>
      <c r="C497" s="251">
        <v>1</v>
      </c>
    </row>
    <row r="498" spans="1:3" ht="15.5" x14ac:dyDescent="0.35">
      <c r="A498" s="250" t="s">
        <v>5406</v>
      </c>
      <c r="B498" s="251" t="s">
        <v>5407</v>
      </c>
      <c r="C498" s="251">
        <v>1</v>
      </c>
    </row>
    <row r="499" spans="1:3" ht="15.5" x14ac:dyDescent="0.35">
      <c r="A499" s="250" t="s">
        <v>5408</v>
      </c>
      <c r="B499" s="251" t="s">
        <v>5409</v>
      </c>
      <c r="C499" s="251">
        <v>1</v>
      </c>
    </row>
    <row r="500" spans="1:3" ht="15.5" x14ac:dyDescent="0.35">
      <c r="A500" s="250" t="s">
        <v>5410</v>
      </c>
      <c r="B500" s="251" t="s">
        <v>5411</v>
      </c>
      <c r="C500" s="251">
        <v>1</v>
      </c>
    </row>
    <row r="501" spans="1:3" ht="15.5" x14ac:dyDescent="0.35">
      <c r="A501" s="250" t="s">
        <v>5412</v>
      </c>
      <c r="B501" s="251" t="s">
        <v>5413</v>
      </c>
      <c r="C501" s="251">
        <v>1</v>
      </c>
    </row>
    <row r="502" spans="1:3" ht="15.5" x14ac:dyDescent="0.35">
      <c r="A502" s="250" t="s">
        <v>5414</v>
      </c>
      <c r="B502" s="251" t="s">
        <v>5415</v>
      </c>
      <c r="C502" s="251">
        <v>1</v>
      </c>
    </row>
    <row r="503" spans="1:3" ht="15.5" x14ac:dyDescent="0.35">
      <c r="A503" s="250" t="s">
        <v>5416</v>
      </c>
      <c r="B503" s="251" t="s">
        <v>5417</v>
      </c>
      <c r="C503" s="251">
        <v>1</v>
      </c>
    </row>
    <row r="504" spans="1:3" ht="15.5" x14ac:dyDescent="0.35">
      <c r="A504" s="250" t="s">
        <v>5418</v>
      </c>
      <c r="B504" s="251" t="s">
        <v>5419</v>
      </c>
      <c r="C504" s="251">
        <v>1</v>
      </c>
    </row>
    <row r="505" spans="1:3" ht="15.5" x14ac:dyDescent="0.35">
      <c r="A505" s="250" t="s">
        <v>5420</v>
      </c>
      <c r="B505" s="251" t="s">
        <v>5421</v>
      </c>
      <c r="C505" s="251">
        <v>1</v>
      </c>
    </row>
    <row r="506" spans="1:3" ht="15.5" x14ac:dyDescent="0.35">
      <c r="A506" s="250" t="s">
        <v>5422</v>
      </c>
      <c r="B506" s="251" t="s">
        <v>5423</v>
      </c>
      <c r="C506" s="251">
        <v>1</v>
      </c>
    </row>
    <row r="507" spans="1:3" ht="15.5" x14ac:dyDescent="0.35">
      <c r="A507" s="250" t="s">
        <v>5424</v>
      </c>
      <c r="B507" s="251" t="s">
        <v>5425</v>
      </c>
      <c r="C507" s="251">
        <v>1</v>
      </c>
    </row>
    <row r="508" spans="1:3" ht="15.5" x14ac:dyDescent="0.35">
      <c r="A508" s="250" t="s">
        <v>5426</v>
      </c>
      <c r="B508" s="251" t="s">
        <v>5427</v>
      </c>
      <c r="C508" s="251">
        <v>1</v>
      </c>
    </row>
    <row r="509" spans="1:3" ht="15.5" x14ac:dyDescent="0.35">
      <c r="A509" s="250" t="s">
        <v>5428</v>
      </c>
      <c r="B509" s="251" t="s">
        <v>5429</v>
      </c>
      <c r="C509" s="251">
        <v>1</v>
      </c>
    </row>
    <row r="510" spans="1:3" ht="15.5" x14ac:dyDescent="0.35">
      <c r="A510" s="250" t="s">
        <v>5430</v>
      </c>
      <c r="B510" s="251" t="s">
        <v>5431</v>
      </c>
      <c r="C510" s="251">
        <v>1</v>
      </c>
    </row>
    <row r="511" spans="1:3" ht="15.5" x14ac:dyDescent="0.35">
      <c r="A511" s="250" t="s">
        <v>5432</v>
      </c>
      <c r="B511" s="251" t="s">
        <v>5433</v>
      </c>
      <c r="C511" s="251">
        <v>1</v>
      </c>
    </row>
    <row r="512" spans="1:3" ht="15.5" x14ac:dyDescent="0.35">
      <c r="A512" s="250" t="s">
        <v>5434</v>
      </c>
      <c r="B512" s="251" t="s">
        <v>5435</v>
      </c>
      <c r="C512" s="251">
        <v>5</v>
      </c>
    </row>
    <row r="513" spans="1:3" ht="15.5" x14ac:dyDescent="0.35">
      <c r="A513" s="250" t="s">
        <v>5436</v>
      </c>
      <c r="B513" s="251" t="s">
        <v>5437</v>
      </c>
      <c r="C513" s="251">
        <v>4</v>
      </c>
    </row>
    <row r="514" spans="1:3" ht="15.5" x14ac:dyDescent="0.35">
      <c r="A514" s="250" t="s">
        <v>5438</v>
      </c>
      <c r="B514" s="251" t="s">
        <v>5439</v>
      </c>
      <c r="C514" s="251">
        <v>1</v>
      </c>
    </row>
    <row r="515" spans="1:3" ht="15.5" x14ac:dyDescent="0.35">
      <c r="A515" s="250" t="s">
        <v>5440</v>
      </c>
      <c r="B515" s="251" t="s">
        <v>5441</v>
      </c>
      <c r="C515" s="251">
        <v>1</v>
      </c>
    </row>
    <row r="516" spans="1:3" ht="15.5" x14ac:dyDescent="0.35">
      <c r="A516" s="250" t="s">
        <v>5442</v>
      </c>
      <c r="B516" s="251" t="s">
        <v>5443</v>
      </c>
      <c r="C516" s="251">
        <v>1</v>
      </c>
    </row>
    <row r="517" spans="1:3" ht="15.5" x14ac:dyDescent="0.35">
      <c r="A517" s="250" t="s">
        <v>5444</v>
      </c>
      <c r="B517" s="251" t="s">
        <v>5445</v>
      </c>
      <c r="C517" s="251">
        <v>1</v>
      </c>
    </row>
    <row r="518" spans="1:3" ht="15.5" x14ac:dyDescent="0.35">
      <c r="A518" s="250" t="s">
        <v>5446</v>
      </c>
      <c r="B518" s="251" t="s">
        <v>5447</v>
      </c>
      <c r="C518" s="251">
        <v>1</v>
      </c>
    </row>
    <row r="519" spans="1:3" ht="15.5" x14ac:dyDescent="0.35">
      <c r="A519" s="250" t="s">
        <v>5448</v>
      </c>
      <c r="B519" s="251" t="s">
        <v>5449</v>
      </c>
      <c r="C519" s="251">
        <v>1</v>
      </c>
    </row>
    <row r="520" spans="1:3" ht="15.5" x14ac:dyDescent="0.35">
      <c r="A520" s="250" t="s">
        <v>5450</v>
      </c>
      <c r="B520" s="251" t="s">
        <v>5451</v>
      </c>
      <c r="C520" s="251">
        <v>1</v>
      </c>
    </row>
    <row r="521" spans="1:3" ht="15.5" x14ac:dyDescent="0.35">
      <c r="A521" s="250" t="s">
        <v>5452</v>
      </c>
      <c r="B521" s="251" t="s">
        <v>5453</v>
      </c>
      <c r="C521" s="251">
        <v>1</v>
      </c>
    </row>
    <row r="522" spans="1:3" ht="15.5" x14ac:dyDescent="0.35">
      <c r="A522" s="250" t="s">
        <v>5454</v>
      </c>
      <c r="B522" s="251" t="s">
        <v>5455</v>
      </c>
      <c r="C522" s="251">
        <v>1</v>
      </c>
    </row>
    <row r="523" spans="1:3" ht="15.5" x14ac:dyDescent="0.35">
      <c r="A523" s="250" t="s">
        <v>5456</v>
      </c>
      <c r="B523" s="251" t="s">
        <v>5457</v>
      </c>
      <c r="C523" s="251">
        <v>1</v>
      </c>
    </row>
    <row r="524" spans="1:3" ht="15.5" x14ac:dyDescent="0.35">
      <c r="A524" s="250" t="s">
        <v>5458</v>
      </c>
      <c r="B524" s="251" t="s">
        <v>5459</v>
      </c>
      <c r="C524" s="251">
        <v>1</v>
      </c>
    </row>
    <row r="525" spans="1:3" ht="15.5" x14ac:dyDescent="0.35">
      <c r="A525" s="250" t="s">
        <v>5460</v>
      </c>
      <c r="B525" s="251" t="s">
        <v>5461</v>
      </c>
      <c r="C525" s="251">
        <v>1</v>
      </c>
    </row>
    <row r="526" spans="1:3" ht="15.5" x14ac:dyDescent="0.35">
      <c r="A526" s="250" t="s">
        <v>5462</v>
      </c>
      <c r="B526" s="251" t="s">
        <v>5463</v>
      </c>
      <c r="C526" s="251">
        <v>1</v>
      </c>
    </row>
    <row r="527" spans="1:3" ht="15.5" x14ac:dyDescent="0.35">
      <c r="A527" s="250" t="s">
        <v>5464</v>
      </c>
      <c r="B527" s="251" t="s">
        <v>5465</v>
      </c>
      <c r="C527" s="251">
        <v>1</v>
      </c>
    </row>
    <row r="528" spans="1:3" ht="15.5" x14ac:dyDescent="0.35">
      <c r="A528" s="250" t="s">
        <v>5466</v>
      </c>
      <c r="B528" s="251" t="s">
        <v>5467</v>
      </c>
      <c r="C528" s="251">
        <v>8</v>
      </c>
    </row>
    <row r="529" spans="1:3" ht="15.5" x14ac:dyDescent="0.35">
      <c r="A529" s="250" t="s">
        <v>5468</v>
      </c>
      <c r="B529" s="251" t="s">
        <v>5469</v>
      </c>
      <c r="C529" s="251">
        <v>1</v>
      </c>
    </row>
    <row r="530" spans="1:3" ht="15.5" x14ac:dyDescent="0.35">
      <c r="A530" s="250" t="s">
        <v>5470</v>
      </c>
      <c r="B530" s="251" t="s">
        <v>5471</v>
      </c>
      <c r="C530" s="251">
        <v>1</v>
      </c>
    </row>
    <row r="531" spans="1:3" ht="15.5" x14ac:dyDescent="0.35">
      <c r="A531" s="250" t="s">
        <v>5472</v>
      </c>
      <c r="B531" s="251" t="s">
        <v>5473</v>
      </c>
      <c r="C531" s="251">
        <v>1</v>
      </c>
    </row>
    <row r="532" spans="1:3" ht="15.5" x14ac:dyDescent="0.35">
      <c r="A532" s="250" t="s">
        <v>5474</v>
      </c>
      <c r="B532" s="251" t="s">
        <v>5475</v>
      </c>
      <c r="C532" s="251">
        <v>1</v>
      </c>
    </row>
    <row r="533" spans="1:3" ht="15.5" x14ac:dyDescent="0.35">
      <c r="A533" s="250" t="s">
        <v>5476</v>
      </c>
      <c r="B533" s="251" t="s">
        <v>5477</v>
      </c>
      <c r="C533" s="251">
        <v>1</v>
      </c>
    </row>
    <row r="534" spans="1:3" ht="15.5" x14ac:dyDescent="0.35">
      <c r="A534" s="250" t="s">
        <v>5478</v>
      </c>
      <c r="B534" s="251" t="s">
        <v>5479</v>
      </c>
      <c r="C534" s="251">
        <v>1</v>
      </c>
    </row>
    <row r="535" spans="1:3" ht="15.5" x14ac:dyDescent="0.35">
      <c r="A535" s="250" t="s">
        <v>5480</v>
      </c>
      <c r="B535" s="251" t="s">
        <v>5481</v>
      </c>
      <c r="C535" s="251">
        <v>1</v>
      </c>
    </row>
    <row r="536" spans="1:3" ht="15.5" x14ac:dyDescent="0.35">
      <c r="A536" s="250" t="s">
        <v>5482</v>
      </c>
      <c r="B536" s="251" t="s">
        <v>5483</v>
      </c>
      <c r="C536" s="251">
        <v>1</v>
      </c>
    </row>
    <row r="537" spans="1:3" ht="15.5" x14ac:dyDescent="0.35">
      <c r="A537" s="250" t="s">
        <v>5484</v>
      </c>
      <c r="B537" s="251" t="s">
        <v>5485</v>
      </c>
      <c r="C537" s="251">
        <v>1</v>
      </c>
    </row>
    <row r="538" spans="1:3" ht="15.5" x14ac:dyDescent="0.35">
      <c r="A538" s="250" t="s">
        <v>5486</v>
      </c>
      <c r="B538" s="251" t="s">
        <v>5487</v>
      </c>
      <c r="C538" s="251">
        <v>1</v>
      </c>
    </row>
    <row r="539" spans="1:3" ht="15.5" x14ac:dyDescent="0.35">
      <c r="A539" s="250" t="s">
        <v>5488</v>
      </c>
      <c r="B539" s="251" t="s">
        <v>5489</v>
      </c>
      <c r="C539" s="251">
        <v>1</v>
      </c>
    </row>
    <row r="540" spans="1:3" ht="15.5" x14ac:dyDescent="0.35">
      <c r="A540" s="250" t="s">
        <v>5490</v>
      </c>
      <c r="B540" s="251" t="s">
        <v>5491</v>
      </c>
      <c r="C540" s="251">
        <v>1</v>
      </c>
    </row>
    <row r="541" spans="1:3" ht="15.5" x14ac:dyDescent="0.35">
      <c r="A541" s="250" t="s">
        <v>5492</v>
      </c>
      <c r="B541" s="251" t="s">
        <v>5493</v>
      </c>
      <c r="C541" s="251">
        <v>1</v>
      </c>
    </row>
    <row r="542" spans="1:3" ht="15.5" x14ac:dyDescent="0.35">
      <c r="A542" s="250" t="s">
        <v>5494</v>
      </c>
      <c r="B542" s="251" t="s">
        <v>5495</v>
      </c>
      <c r="C542" s="251">
        <v>1</v>
      </c>
    </row>
    <row r="543" spans="1:3" ht="15.5" x14ac:dyDescent="0.35">
      <c r="A543" s="250" t="s">
        <v>5496</v>
      </c>
      <c r="B543" s="251" t="s">
        <v>5497</v>
      </c>
      <c r="C543" s="251">
        <v>1</v>
      </c>
    </row>
    <row r="544" spans="1:3" ht="15.5" x14ac:dyDescent="0.35">
      <c r="A544" s="250" t="s">
        <v>5498</v>
      </c>
      <c r="B544" s="251" t="s">
        <v>5499</v>
      </c>
      <c r="C544" s="251">
        <v>1</v>
      </c>
    </row>
    <row r="545" spans="1:3" ht="15.5" x14ac:dyDescent="0.35">
      <c r="A545" s="250" t="s">
        <v>5500</v>
      </c>
      <c r="B545" s="251" t="s">
        <v>5501</v>
      </c>
      <c r="C545" s="251">
        <v>1</v>
      </c>
    </row>
    <row r="546" spans="1:3" ht="15.5" x14ac:dyDescent="0.35">
      <c r="A546" s="250" t="s">
        <v>5502</v>
      </c>
      <c r="B546" s="251" t="s">
        <v>5503</v>
      </c>
      <c r="C546" s="251">
        <v>1</v>
      </c>
    </row>
    <row r="547" spans="1:3" ht="15.5" x14ac:dyDescent="0.35">
      <c r="A547" s="250" t="s">
        <v>5504</v>
      </c>
      <c r="B547" s="251" t="s">
        <v>5505</v>
      </c>
      <c r="C547" s="251">
        <v>1</v>
      </c>
    </row>
    <row r="548" spans="1:3" ht="15.5" x14ac:dyDescent="0.35">
      <c r="A548" s="250" t="s">
        <v>5506</v>
      </c>
      <c r="B548" s="251" t="s">
        <v>5507</v>
      </c>
      <c r="C548" s="251">
        <v>1</v>
      </c>
    </row>
    <row r="549" spans="1:3" ht="15.5" x14ac:dyDescent="0.35">
      <c r="A549" s="250" t="s">
        <v>5508</v>
      </c>
      <c r="B549" s="251" t="s">
        <v>5509</v>
      </c>
      <c r="C549" s="251">
        <v>1</v>
      </c>
    </row>
    <row r="550" spans="1:3" ht="15.5" x14ac:dyDescent="0.35">
      <c r="A550" s="250" t="s">
        <v>5510</v>
      </c>
      <c r="B550" s="251" t="s">
        <v>5511</v>
      </c>
      <c r="C550" s="251">
        <v>1</v>
      </c>
    </row>
    <row r="551" spans="1:3" ht="15.5" x14ac:dyDescent="0.35">
      <c r="A551" s="250" t="s">
        <v>5512</v>
      </c>
      <c r="B551" s="250" t="s">
        <v>5513</v>
      </c>
      <c r="C551" s="250">
        <v>1</v>
      </c>
    </row>
    <row r="552" spans="1:3" ht="15.5" x14ac:dyDescent="0.35">
      <c r="A552" s="250" t="s">
        <v>5514</v>
      </c>
      <c r="B552" s="250" t="s">
        <v>5515</v>
      </c>
      <c r="C552" s="250">
        <v>1</v>
      </c>
    </row>
    <row r="553" spans="1:3" ht="15.5" x14ac:dyDescent="0.35">
      <c r="A553" s="250" t="s">
        <v>5516</v>
      </c>
      <c r="B553" s="250" t="s">
        <v>5517</v>
      </c>
      <c r="C553" s="250">
        <v>1</v>
      </c>
    </row>
    <row r="554" spans="1:3" ht="15.5" x14ac:dyDescent="0.35">
      <c r="A554" s="250" t="s">
        <v>5518</v>
      </c>
      <c r="B554" s="250" t="s">
        <v>5519</v>
      </c>
      <c r="C554" s="250">
        <v>1</v>
      </c>
    </row>
    <row r="555" spans="1:3" ht="15.5" x14ac:dyDescent="0.35">
      <c r="A555" s="250" t="s">
        <v>5520</v>
      </c>
      <c r="B555" s="250" t="s">
        <v>5521</v>
      </c>
      <c r="C555" s="250">
        <v>1</v>
      </c>
    </row>
    <row r="556" spans="1:3" ht="15.5" x14ac:dyDescent="0.35">
      <c r="A556" s="250" t="s">
        <v>5522</v>
      </c>
      <c r="B556" s="250" t="s">
        <v>5523</v>
      </c>
      <c r="C556" s="250">
        <v>1</v>
      </c>
    </row>
    <row r="557" spans="1:3" ht="15.5" x14ac:dyDescent="0.35">
      <c r="A557" s="250" t="s">
        <v>5524</v>
      </c>
      <c r="B557" s="250" t="s">
        <v>5525</v>
      </c>
      <c r="C557" s="250">
        <v>1</v>
      </c>
    </row>
    <row r="558" spans="1:3" ht="15.5" x14ac:dyDescent="0.35">
      <c r="A558" s="250" t="s">
        <v>5526</v>
      </c>
      <c r="B558" s="250" t="s">
        <v>5527</v>
      </c>
      <c r="C558" s="250">
        <v>1</v>
      </c>
    </row>
    <row r="559" spans="1:3" ht="15.5" x14ac:dyDescent="0.35">
      <c r="A559" s="250" t="s">
        <v>5528</v>
      </c>
      <c r="B559" s="250" t="s">
        <v>5529</v>
      </c>
      <c r="C559" s="250">
        <v>1</v>
      </c>
    </row>
    <row r="560" spans="1:3" ht="15.5" x14ac:dyDescent="0.35">
      <c r="A560" s="250" t="s">
        <v>5530</v>
      </c>
      <c r="B560" s="250" t="s">
        <v>5531</v>
      </c>
      <c r="C560" s="250">
        <v>1</v>
      </c>
    </row>
    <row r="561" spans="1:3" ht="15.5" x14ac:dyDescent="0.35">
      <c r="A561" s="250" t="s">
        <v>5532</v>
      </c>
      <c r="B561" s="250" t="s">
        <v>5533</v>
      </c>
      <c r="C561" s="250">
        <v>1</v>
      </c>
    </row>
    <row r="562" spans="1:3" ht="15.5" x14ac:dyDescent="0.35">
      <c r="A562" s="250" t="s">
        <v>5534</v>
      </c>
      <c r="B562" s="250" t="s">
        <v>5535</v>
      </c>
      <c r="C562" s="250">
        <v>1</v>
      </c>
    </row>
    <row r="563" spans="1:3" ht="15.5" x14ac:dyDescent="0.35">
      <c r="A563" s="250" t="s">
        <v>5536</v>
      </c>
      <c r="B563" s="250" t="s">
        <v>5537</v>
      </c>
      <c r="C563" s="250">
        <v>1</v>
      </c>
    </row>
    <row r="564" spans="1:3" ht="15.5" x14ac:dyDescent="0.35">
      <c r="A564" s="250" t="s">
        <v>5538</v>
      </c>
      <c r="B564" s="250" t="s">
        <v>5539</v>
      </c>
      <c r="C564" s="250">
        <v>1</v>
      </c>
    </row>
    <row r="565" spans="1:3" ht="15.5" x14ac:dyDescent="0.35">
      <c r="A565" s="250" t="s">
        <v>5540</v>
      </c>
      <c r="B565" s="250" t="s">
        <v>5541</v>
      </c>
      <c r="C565" s="250">
        <v>4</v>
      </c>
    </row>
    <row r="566" spans="1:3" ht="15.5" x14ac:dyDescent="0.35">
      <c r="A566" s="250" t="s">
        <v>5542</v>
      </c>
      <c r="B566" s="250" t="s">
        <v>4483</v>
      </c>
      <c r="C566" s="250">
        <v>2</v>
      </c>
    </row>
    <row r="567" spans="1:3" ht="15.5" x14ac:dyDescent="0.35">
      <c r="A567" s="250" t="s">
        <v>5543</v>
      </c>
      <c r="B567" s="250" t="s">
        <v>5544</v>
      </c>
      <c r="C567" s="250">
        <v>4</v>
      </c>
    </row>
    <row r="568" spans="1:3" ht="15.5" x14ac:dyDescent="0.35">
      <c r="A568" s="250" t="s">
        <v>5545</v>
      </c>
      <c r="B568" s="250" t="s">
        <v>5546</v>
      </c>
      <c r="C568" s="250">
        <v>1</v>
      </c>
    </row>
    <row r="569" spans="1:3" ht="15.5" x14ac:dyDescent="0.35">
      <c r="A569" s="250" t="s">
        <v>5547</v>
      </c>
      <c r="B569" s="250" t="s">
        <v>5548</v>
      </c>
      <c r="C569" s="250">
        <v>4</v>
      </c>
    </row>
    <row r="570" spans="1:3" ht="15.5" x14ac:dyDescent="0.35">
      <c r="A570" s="250" t="s">
        <v>5549</v>
      </c>
      <c r="B570" s="250" t="s">
        <v>5550</v>
      </c>
      <c r="C570" s="250">
        <v>3</v>
      </c>
    </row>
    <row r="571" spans="1:3" ht="15.5" x14ac:dyDescent="0.35">
      <c r="A571" s="250" t="s">
        <v>5551</v>
      </c>
      <c r="B571" s="250" t="s">
        <v>5552</v>
      </c>
      <c r="C571" s="250">
        <v>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2CFE-129B-4D24-AFB4-1BD85E0D3BFE}">
  <sheetPr codeName="Sheet5">
    <pageSetUpPr fitToPage="1"/>
  </sheetPr>
  <dimension ref="A1:D26"/>
  <sheetViews>
    <sheetView showGridLines="0" zoomScaleNormal="100" workbookViewId="0">
      <pane ySplit="1" topLeftCell="A2" activePane="bottomLeft" state="frozen"/>
      <selection pane="bottomLeft"/>
    </sheetView>
  </sheetViews>
  <sheetFormatPr defaultColWidth="8.7265625" defaultRowHeight="12.5" x14ac:dyDescent="0.25"/>
  <cols>
    <col min="1" max="1" width="7.26953125" style="197" customWidth="1"/>
    <col min="2" max="2" width="16.7265625" style="193" customWidth="1"/>
    <col min="3" max="3" width="59.81640625" style="193" customWidth="1"/>
    <col min="4" max="4" width="13.7265625" style="193" customWidth="1"/>
    <col min="5" max="16384" width="8.7265625" style="193"/>
  </cols>
  <sheetData>
    <row r="1" spans="1:4" ht="13" x14ac:dyDescent="0.3">
      <c r="A1" s="196" t="s">
        <v>986</v>
      </c>
      <c r="B1" s="192"/>
      <c r="C1" s="192"/>
      <c r="D1" s="192"/>
    </row>
    <row r="2" spans="1:4" ht="12.75" customHeight="1" x14ac:dyDescent="0.25">
      <c r="A2" s="194" t="s">
        <v>987</v>
      </c>
      <c r="B2" s="194" t="s">
        <v>992</v>
      </c>
      <c r="C2" s="194" t="s">
        <v>989</v>
      </c>
      <c r="D2" s="194" t="s">
        <v>993</v>
      </c>
    </row>
    <row r="3" spans="1:4" x14ac:dyDescent="0.25">
      <c r="A3" s="242">
        <v>1</v>
      </c>
      <c r="B3" s="195" t="s">
        <v>4434</v>
      </c>
      <c r="C3" s="195" t="s">
        <v>4433</v>
      </c>
      <c r="D3" s="241">
        <v>45930</v>
      </c>
    </row>
    <row r="4" spans="1:4" ht="25" x14ac:dyDescent="0.25">
      <c r="A4" s="243">
        <v>1.1000000000000001</v>
      </c>
      <c r="B4" s="244" t="s">
        <v>4459</v>
      </c>
      <c r="C4" s="244" t="s">
        <v>4460</v>
      </c>
      <c r="D4" s="245">
        <v>46136</v>
      </c>
    </row>
    <row r="5" spans="1:4" x14ac:dyDescent="0.25">
      <c r="A5" s="243">
        <v>1.1000000000000001</v>
      </c>
      <c r="B5" s="246" t="s">
        <v>4464</v>
      </c>
      <c r="C5" s="244" t="s">
        <v>4463</v>
      </c>
      <c r="D5" s="245">
        <v>46136</v>
      </c>
    </row>
    <row r="6" spans="1:4" x14ac:dyDescent="0.25">
      <c r="A6" s="243">
        <v>1.1000000000000001</v>
      </c>
      <c r="B6" s="246" t="s">
        <v>4466</v>
      </c>
      <c r="C6" s="244" t="s">
        <v>4463</v>
      </c>
      <c r="D6" s="245">
        <v>46136</v>
      </c>
    </row>
    <row r="7" spans="1:4" ht="25" x14ac:dyDescent="0.25">
      <c r="A7" s="243">
        <v>1.1000000000000001</v>
      </c>
      <c r="B7" s="244" t="s">
        <v>4476</v>
      </c>
      <c r="C7" s="244" t="s">
        <v>4478</v>
      </c>
      <c r="D7" s="245">
        <v>46136</v>
      </c>
    </row>
    <row r="8" spans="1:4" x14ac:dyDescent="0.25">
      <c r="A8" s="243"/>
      <c r="B8" s="243"/>
      <c r="C8" s="243"/>
      <c r="D8" s="243"/>
    </row>
    <row r="9" spans="1:4" x14ac:dyDescent="0.25">
      <c r="A9" s="243"/>
      <c r="B9" s="243"/>
      <c r="C9" s="243"/>
      <c r="D9" s="243"/>
    </row>
    <row r="10" spans="1:4" x14ac:dyDescent="0.25">
      <c r="A10" s="243"/>
      <c r="B10" s="243"/>
      <c r="C10" s="243"/>
      <c r="D10" s="243"/>
    </row>
    <row r="11" spans="1:4" x14ac:dyDescent="0.25">
      <c r="A11" s="243"/>
      <c r="B11" s="243"/>
      <c r="C11" s="243"/>
      <c r="D11" s="243"/>
    </row>
    <row r="12" spans="1:4" x14ac:dyDescent="0.25">
      <c r="A12" s="243"/>
      <c r="B12" s="243"/>
      <c r="C12" s="243"/>
      <c r="D12" s="243"/>
    </row>
    <row r="13" spans="1:4" x14ac:dyDescent="0.25">
      <c r="A13" s="243"/>
      <c r="B13" s="243"/>
      <c r="C13" s="243"/>
      <c r="D13" s="243"/>
    </row>
    <row r="14" spans="1:4" x14ac:dyDescent="0.25">
      <c r="A14" s="243"/>
      <c r="B14" s="243"/>
      <c r="C14" s="243"/>
      <c r="D14" s="243"/>
    </row>
    <row r="15" spans="1:4" x14ac:dyDescent="0.25">
      <c r="A15" s="243"/>
      <c r="B15" s="243"/>
      <c r="C15" s="243"/>
      <c r="D15" s="243"/>
    </row>
    <row r="16" spans="1:4" x14ac:dyDescent="0.25">
      <c r="A16" s="243"/>
      <c r="B16" s="243"/>
      <c r="C16" s="243"/>
      <c r="D16" s="243"/>
    </row>
    <row r="17" spans="1:4" x14ac:dyDescent="0.25">
      <c r="A17" s="243"/>
      <c r="B17" s="243"/>
      <c r="C17" s="243"/>
      <c r="D17" s="243"/>
    </row>
    <row r="18" spans="1:4" x14ac:dyDescent="0.25">
      <c r="A18" s="243"/>
      <c r="B18" s="243"/>
      <c r="C18" s="243"/>
      <c r="D18" s="243"/>
    </row>
    <row r="19" spans="1:4" x14ac:dyDescent="0.25">
      <c r="A19" s="243"/>
      <c r="B19" s="243"/>
      <c r="C19" s="243"/>
      <c r="D19" s="243"/>
    </row>
    <row r="20" spans="1:4" x14ac:dyDescent="0.25">
      <c r="A20" s="243"/>
      <c r="B20" s="243"/>
      <c r="C20" s="243"/>
      <c r="D20" s="243"/>
    </row>
    <row r="21" spans="1:4" x14ac:dyDescent="0.25">
      <c r="A21" s="243"/>
      <c r="B21" s="243"/>
      <c r="C21" s="243"/>
      <c r="D21" s="243"/>
    </row>
    <row r="22" spans="1:4" x14ac:dyDescent="0.25">
      <c r="A22" s="243"/>
      <c r="B22" s="243"/>
      <c r="C22" s="243"/>
      <c r="D22" s="243"/>
    </row>
    <row r="23" spans="1:4" x14ac:dyDescent="0.25">
      <c r="A23" s="243"/>
      <c r="B23" s="243"/>
      <c r="C23" s="243"/>
      <c r="D23" s="243"/>
    </row>
    <row r="24" spans="1:4" x14ac:dyDescent="0.25">
      <c r="A24" s="243"/>
      <c r="B24" s="243"/>
      <c r="C24" s="243"/>
      <c r="D24" s="243"/>
    </row>
    <row r="25" spans="1:4" x14ac:dyDescent="0.25">
      <c r="A25" s="243"/>
      <c r="B25" s="243"/>
      <c r="C25" s="243"/>
      <c r="D25" s="243"/>
    </row>
    <row r="26" spans="1:4" x14ac:dyDescent="0.25">
      <c r="A26" s="243"/>
      <c r="B26" s="243"/>
      <c r="C26" s="243"/>
      <c r="D26" s="243"/>
    </row>
  </sheetData>
  <sheetProtection sort="0" autoFilter="0"/>
  <phoneticPr fontId="34" type="noConversion"/>
  <conditionalFormatting sqref="B5:B6">
    <cfRule type="expression" dxfId="1" priority="1" stopIfTrue="1">
      <formula>AND($A15&lt;&gt;"", MOD(ROW()-2,2)=1)</formula>
    </cfRule>
    <cfRule type="expression" dxfId="0" priority="2" stopIfTrue="1">
      <formula>AND($A15&lt;&gt;"", MOD(ROW()-2,2)=0)</formula>
    </cfRule>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105e32-4fe1-4160-ab0f-41a15f6ce0eb">
      <Terms xmlns="http://schemas.microsoft.com/office/infopath/2007/PartnerControls"/>
    </lcf76f155ced4ddcb4097134ff3c332f>
    <TaxCatchAll xmlns="2c75e67c-ed2d-4c91-baba-8aa4949e551e" xsi:nil="true"/>
    <Document_x0020_Type xmlns="be105e32-4fe1-4160-ab0f-41a15f6ce0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9A23EE154DD5418D5EADA94C08CC29" ma:contentTypeVersion="11" ma:contentTypeDescription="Create a new document." ma:contentTypeScope="" ma:versionID="41eaf4618d238a3fa1001b93a98c391b">
  <xsd:schema xmlns:xsd="http://www.w3.org/2001/XMLSchema" xmlns:xs="http://www.w3.org/2001/XMLSchema" xmlns:p="http://schemas.microsoft.com/office/2006/metadata/properties" xmlns:ns2="be105e32-4fe1-4160-ab0f-41a15f6ce0eb" xmlns:ns3="2c75e67c-ed2d-4c91-baba-8aa4949e551e" targetNamespace="http://schemas.microsoft.com/office/2006/metadata/properties" ma:root="true" ma:fieldsID="26b5034b75d71ee39cbc4f81ec18a07e" ns2:_="" ns3:_="">
    <xsd:import namespace="be105e32-4fe1-4160-ab0f-41a15f6ce0eb"/>
    <xsd:import namespace="2c75e67c-ed2d-4c91-baba-8aa4949e551e"/>
    <xsd:element name="properties">
      <xsd:complexType>
        <xsd:sequence>
          <xsd:element name="documentManagement">
            <xsd:complexType>
              <xsd:all>
                <xsd:element ref="ns2:Document_x0020_Type"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05e32-4fe1-4160-ab0f-41a15f6ce0eb" elementFormDefault="qualified">
    <xsd:import namespace="http://schemas.microsoft.com/office/2006/documentManagement/types"/>
    <xsd:import namespace="http://schemas.microsoft.com/office/infopath/2007/PartnerControls"/>
    <xsd:element name="Document_x0020_Type" ma:index="8" nillable="true" ma:displayName="Document Type" ma:description="What type of document is this? &#10;Signature Package or an Approval form F14074" ma:format="Dropdown" ma:internalName="Document_x0020_Type">
      <xsd:simpleType>
        <xsd:restriction base="dms:Choice">
          <xsd:enumeration value="Signature Package"/>
          <xsd:enumeration value="Approval Form F14074"/>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3A11C-A441-491E-848A-244FD83AA49C}">
  <ds:schemaRefs>
    <ds:schemaRef ds:uri="http://schemas.microsoft.com/sharepoint/v3/contenttype/forms"/>
  </ds:schemaRefs>
</ds:datastoreItem>
</file>

<file path=customXml/itemProps2.xml><?xml version="1.0" encoding="utf-8"?>
<ds:datastoreItem xmlns:ds="http://schemas.openxmlformats.org/officeDocument/2006/customXml" ds:itemID="{FD4C9BD3-B83A-487C-BA23-7CD6A5000FBE}">
  <ds:schemaRefs>
    <ds:schemaRef ds:uri="http://schemas.openxmlformats.org/package/2006/metadata/core-properties"/>
    <ds:schemaRef ds:uri="http://purl.org/dc/elements/1.1/"/>
    <ds:schemaRef ds:uri="http://schemas.microsoft.com/office/infopath/2007/PartnerControls"/>
    <ds:schemaRef ds:uri="http://purl.org/dc/terms/"/>
    <ds:schemaRef ds:uri="2c75e67c-ed2d-4c91-baba-8aa4949e551e"/>
    <ds:schemaRef ds:uri="http://schemas.microsoft.com/office/2006/documentManagement/types"/>
    <ds:schemaRef ds:uri="be105e32-4fe1-4160-ab0f-41a15f6ce0e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CAB4D65-2C05-4CFC-9A4E-C62B1266B4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05e32-4fe1-4160-ab0f-41a15f6ce0eb"/>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Dashboard</vt:lpstr>
      <vt:lpstr>Results</vt:lpstr>
      <vt:lpstr>Instructions</vt:lpstr>
      <vt:lpstr>Common System Test Cases</vt:lpstr>
      <vt:lpstr>Test Cases Server 2025</vt:lpstr>
      <vt:lpstr>Appendix</vt:lpstr>
      <vt:lpstr>Change Log</vt:lpstr>
      <vt:lpstr>Issue Code Table</vt:lpstr>
      <vt:lpstr>New Release Changes</vt:lpstr>
      <vt:lpstr>Appendix!Print_Area</vt:lpstr>
      <vt:lpstr>'Change Log'!Print_Area</vt:lpstr>
      <vt:lpstr>Dashboard!Print_Area</vt:lpstr>
      <vt:lpstr>Instructions!Print_Area</vt:lpstr>
      <vt:lpstr>'New Release Changes'!Print_Area</vt:lpstr>
    </vt:vector>
  </TitlesOfParts>
  <LinksUpToDate>false</LinksUpToDate>
  <SharedDoc>false</SharedDoc>
  <HyperlinkBase>http://www.irs.gov/uac/Safeguards-Program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revision/>
  <dcterms:created xsi:type="dcterms:W3CDTF">2012-09-21T14:43:24Z</dcterms:created>
  <dcterms:modified xsi:type="dcterms:W3CDTF">2026-08-03T21:11:37Z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0x0101005F9A23EE154DD5418D5EADA94C08CC29</vt:lpwstr>
  </property>
  <property fmtid="{D5CDD505-2E9C-101B-9397-08002B2CF9AE}" pid="4" name="MediaServiceImageTags">
    <vt:lpwstr/>
  </property>
  <property fmtid="{D5CDD505-2E9C-101B-9397-08002B2CF9AE}" pid="5" name="MSIP_Label_e3410cd3-3bc2-4dd2-9713-8e48508c626b_Enabled">
    <vt:lpwstr>true</vt:lpwstr>
  </property>
  <property fmtid="{D5CDD505-2E9C-101B-9397-08002B2CF9AE}" pid="6" name="MSIP_Label_e3410cd3-3bc2-4dd2-9713-8e48508c626b_SetDate">
    <vt:lpwstr>2024-06-26T12:55:54Z</vt:lpwstr>
  </property>
  <property fmtid="{D5CDD505-2E9C-101B-9397-08002B2CF9AE}" pid="7" name="MSIP_Label_e3410cd3-3bc2-4dd2-9713-8e48508c626b_Method">
    <vt:lpwstr>Standard</vt:lpwstr>
  </property>
  <property fmtid="{D5CDD505-2E9C-101B-9397-08002B2CF9AE}" pid="8" name="MSIP_Label_e3410cd3-3bc2-4dd2-9713-8e48508c626b_Name">
    <vt:lpwstr>defa4170-0d19-0005-0004-bc88714345d2</vt:lpwstr>
  </property>
  <property fmtid="{D5CDD505-2E9C-101B-9397-08002B2CF9AE}" pid="9" name="MSIP_Label_e3410cd3-3bc2-4dd2-9713-8e48508c626b_SiteId">
    <vt:lpwstr>f209cfd9-f5fd-4a1e-b69f-5da29c7843f0</vt:lpwstr>
  </property>
  <property fmtid="{D5CDD505-2E9C-101B-9397-08002B2CF9AE}" pid="10" name="MSIP_Label_e3410cd3-3bc2-4dd2-9713-8e48508c626b_ActionId">
    <vt:lpwstr>db82b564-dcfe-4eb8-a4b2-9b136bc9b577</vt:lpwstr>
  </property>
  <property fmtid="{D5CDD505-2E9C-101B-9397-08002B2CF9AE}" pid="11" name="MSIP_Label_e3410cd3-3bc2-4dd2-9713-8e48508c626b_ContentBits">
    <vt:lpwstr>0</vt:lpwstr>
  </property>
</Properties>
</file>