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autoCompressPictures="0"/>
  <mc:AlternateContent xmlns:mc="http://schemas.openxmlformats.org/markup-compatibility/2006">
    <mc:Choice Requires="x15">
      <x15ac:absPath xmlns:x15ac="http://schemas.microsoft.com/office/spreadsheetml/2010/11/ac" url="https://irsgov-my.sharepoint.com/personal/p8rmb_ds_irsnet_gov/Documents/Documents/SBU Data/Disclosure/DETAIL Data Services/1 PPS NEW JOB 2024-2025/IRS.gov/2026/Mike 02-11-2026 SCSCM/"/>
    </mc:Choice>
  </mc:AlternateContent>
  <xr:revisionPtr revIDLastSave="0" documentId="8_{BDEE10FA-F865-40D6-81D2-9F878522FFC1}" xr6:coauthVersionLast="47" xr6:coauthVersionMax="47" xr10:uidLastSave="{00000000-0000-0000-0000-000000000000}"/>
  <bookViews>
    <workbookView xWindow="-110" yWindow="-110" windowWidth="19420" windowHeight="10300" tabRatio="726" xr2:uid="{00000000-000D-0000-FFFF-FFFF00000000}"/>
  </bookViews>
  <sheets>
    <sheet name="Dashboard" sheetId="1" r:id="rId1"/>
    <sheet name="Results" sheetId="14" r:id="rId2"/>
    <sheet name="Instructions" sheetId="9" r:id="rId3"/>
    <sheet name="Common System Test Cases" sheetId="19" r:id="rId4"/>
    <sheet name="Test Cases Server 2025" sheetId="17" r:id="rId5"/>
    <sheet name="Appendix" sheetId="10" state="hidden" r:id="rId6"/>
    <sheet name="Change Log" sheetId="11" r:id="rId7"/>
    <sheet name="New Release Changes" sheetId="18" r:id="rId8"/>
    <sheet name="Issue Code Table" sheetId="20" r:id="rId9"/>
  </sheets>
  <definedNames>
    <definedName name="_xlnm._FilterDatabase" localSheetId="3" hidden="1">'Common System Test Cases'!$A$2:$AA$2</definedName>
    <definedName name="_xlnm._FilterDatabase" localSheetId="8" hidden="1">'Issue Code Table'!$A$1:$D$459</definedName>
    <definedName name="_xlnm._FilterDatabase" localSheetId="4" hidden="1">'Test Cases Server 2025'!$A$2:$AA$350</definedName>
    <definedName name="_Hlk27754452" localSheetId="4">'Test Cases Server 2025'!#REF!</definedName>
    <definedName name="_Hlk27754546" localSheetId="4">'Test Cases Server 2025'!#REF!</definedName>
    <definedName name="_Hlk27755815" localSheetId="4">'Test Cases Server 2025'!#REF!</definedName>
    <definedName name="_Hlk27756043" localSheetId="4">'Test Cases Server 2025'!#REF!</definedName>
    <definedName name="_xlnm.Print_Area" localSheetId="5">Appendix!$A$1:$N$27</definedName>
    <definedName name="_xlnm.Print_Area" localSheetId="6">'Change Log'!$A$1:$D$3</definedName>
    <definedName name="_xlnm.Print_Area" localSheetId="0">Dashboard!$A$1:$C$45</definedName>
    <definedName name="_xlnm.Print_Area" localSheetId="2">Instructions!$A$1:$N$60</definedName>
    <definedName name="_xlnm.Print_Area" localSheetId="7">'New Release Changes'!$A$1:$D$2</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19" l="1"/>
  <c r="AA5" i="19"/>
  <c r="AA6" i="19"/>
  <c r="AA7" i="19"/>
  <c r="AA8" i="19"/>
  <c r="AA9" i="19"/>
  <c r="AA10" i="19"/>
  <c r="AA11" i="19"/>
  <c r="AA12" i="19"/>
  <c r="AA13" i="19"/>
  <c r="AA14" i="19"/>
  <c r="AA15" i="19"/>
  <c r="AA3" i="19"/>
  <c r="AA4" i="17"/>
  <c r="AA5" i="17"/>
  <c r="AA6" i="17"/>
  <c r="AA7" i="17"/>
  <c r="AA8" i="17"/>
  <c r="AA9" i="17"/>
  <c r="AA10" i="17"/>
  <c r="AA11" i="17"/>
  <c r="AA12" i="17"/>
  <c r="AA13" i="17"/>
  <c r="AA14" i="17"/>
  <c r="AA15"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74" i="17"/>
  <c r="AA75"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5" i="17"/>
  <c r="AA106"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2" i="17"/>
  <c r="AA153" i="17"/>
  <c r="AA154" i="17"/>
  <c r="AA155" i="17"/>
  <c r="AA156" i="17"/>
  <c r="AA157" i="17"/>
  <c r="AA158" i="17"/>
  <c r="AA159" i="17"/>
  <c r="AA160" i="17"/>
  <c r="AA161" i="17"/>
  <c r="AA162" i="17"/>
  <c r="AA163" i="17"/>
  <c r="AA164" i="17"/>
  <c r="AA165" i="17"/>
  <c r="AA166" i="17"/>
  <c r="AA167" i="17"/>
  <c r="AA168" i="17"/>
  <c r="AA169" i="17"/>
  <c r="AA170" i="17"/>
  <c r="AA171" i="17"/>
  <c r="AA172" i="17"/>
  <c r="AA173" i="17"/>
  <c r="AA174" i="17"/>
  <c r="AA175" i="17"/>
  <c r="AA176" i="17"/>
  <c r="AA177" i="17"/>
  <c r="AA178" i="17"/>
  <c r="AA179" i="17"/>
  <c r="AA180" i="17"/>
  <c r="AA181" i="17"/>
  <c r="AA182" i="17"/>
  <c r="AA183" i="17"/>
  <c r="AA184" i="17"/>
  <c r="AA185" i="17"/>
  <c r="AA186" i="17"/>
  <c r="AA187" i="17"/>
  <c r="AA188" i="17"/>
  <c r="AA189" i="17"/>
  <c r="AA190" i="17"/>
  <c r="AA191" i="17"/>
  <c r="AA192" i="17"/>
  <c r="AA193" i="17"/>
  <c r="AA194" i="17"/>
  <c r="AA195" i="17"/>
  <c r="AA196" i="17"/>
  <c r="AA197" i="17"/>
  <c r="AA198" i="17"/>
  <c r="AA199" i="17"/>
  <c r="AA200" i="17"/>
  <c r="AA201" i="17"/>
  <c r="AA202" i="17"/>
  <c r="AA203" i="17"/>
  <c r="AA204" i="17"/>
  <c r="AA205" i="17"/>
  <c r="AA206" i="17"/>
  <c r="AA207" i="17"/>
  <c r="AA208" i="17"/>
  <c r="AA209" i="17"/>
  <c r="AA210" i="17"/>
  <c r="AA211" i="17"/>
  <c r="AA212" i="17"/>
  <c r="AA213" i="17"/>
  <c r="AA214" i="17"/>
  <c r="AA215" i="17"/>
  <c r="AA216" i="17"/>
  <c r="AA217" i="17"/>
  <c r="AA218" i="17"/>
  <c r="AA219" i="17"/>
  <c r="AA220" i="17"/>
  <c r="AA221" i="17"/>
  <c r="AA222" i="17"/>
  <c r="AA223" i="17"/>
  <c r="AA224" i="17"/>
  <c r="AA225" i="17"/>
  <c r="AA226" i="17"/>
  <c r="AA227" i="17"/>
  <c r="AA228" i="17"/>
  <c r="AA229" i="17"/>
  <c r="AA230" i="17"/>
  <c r="AA231" i="17"/>
  <c r="AA232" i="17"/>
  <c r="AA233" i="17"/>
  <c r="AA234" i="17"/>
  <c r="AA235" i="17"/>
  <c r="AA236" i="17"/>
  <c r="AA237" i="17"/>
  <c r="AA238" i="17"/>
  <c r="AA239" i="17"/>
  <c r="AA240" i="17"/>
  <c r="AA241" i="17"/>
  <c r="AA242" i="17"/>
  <c r="AA243" i="17"/>
  <c r="AA244" i="17"/>
  <c r="AA245" i="17"/>
  <c r="AA246" i="17"/>
  <c r="AA247" i="17"/>
  <c r="AA248" i="17"/>
  <c r="AA249" i="17"/>
  <c r="AA250" i="17"/>
  <c r="AA251" i="17"/>
  <c r="AA252" i="17"/>
  <c r="AA253" i="17"/>
  <c r="AA254" i="17"/>
  <c r="AA255" i="17"/>
  <c r="AA256" i="17"/>
  <c r="AA257" i="17"/>
  <c r="AA258" i="17"/>
  <c r="AA259" i="17"/>
  <c r="AA260" i="17"/>
  <c r="AA261" i="17"/>
  <c r="AA262" i="17"/>
  <c r="AA263" i="17"/>
  <c r="AA264" i="17"/>
  <c r="AA265" i="17"/>
  <c r="AA266" i="17"/>
  <c r="AA267" i="17"/>
  <c r="AA268" i="17"/>
  <c r="AA269" i="17"/>
  <c r="AA270" i="17"/>
  <c r="AA271" i="17"/>
  <c r="AA272" i="17"/>
  <c r="AA273" i="17"/>
  <c r="AA274" i="17"/>
  <c r="AA275" i="17"/>
  <c r="AA276" i="17"/>
  <c r="AA277" i="17"/>
  <c r="AA278" i="17"/>
  <c r="AA279" i="17"/>
  <c r="AA280" i="17"/>
  <c r="AA281" i="17"/>
  <c r="AA282" i="17"/>
  <c r="AA283" i="17"/>
  <c r="AA284" i="17"/>
  <c r="AA285" i="17"/>
  <c r="AA286" i="17"/>
  <c r="AA287" i="17"/>
  <c r="AA288" i="17"/>
  <c r="AA289" i="17"/>
  <c r="AA290" i="17"/>
  <c r="AA291" i="17"/>
  <c r="AA292" i="17"/>
  <c r="AA293" i="17"/>
  <c r="AA294" i="17"/>
  <c r="AA295" i="17"/>
  <c r="AA296" i="17"/>
  <c r="AA297" i="17"/>
  <c r="AA298" i="17"/>
  <c r="AA299" i="17"/>
  <c r="AA300" i="17"/>
  <c r="AA301" i="17"/>
  <c r="AA302" i="17"/>
  <c r="AA303" i="17"/>
  <c r="AA304" i="17"/>
  <c r="AA305" i="17"/>
  <c r="AA306" i="17"/>
  <c r="AA307" i="17"/>
  <c r="AA308" i="17"/>
  <c r="AA309" i="17"/>
  <c r="AA310" i="17"/>
  <c r="AA311" i="17"/>
  <c r="AA312" i="17"/>
  <c r="AA313" i="17"/>
  <c r="AA314" i="17"/>
  <c r="AA315" i="17"/>
  <c r="AA316" i="17"/>
  <c r="AA317" i="17"/>
  <c r="AA318" i="17"/>
  <c r="AA319" i="17"/>
  <c r="AA320" i="17"/>
  <c r="AA321" i="17"/>
  <c r="AA322" i="17"/>
  <c r="AA323" i="17"/>
  <c r="AA324" i="17"/>
  <c r="AA325" i="17"/>
  <c r="AA326" i="17"/>
  <c r="AA327" i="17"/>
  <c r="AA328" i="17"/>
  <c r="AA329" i="17"/>
  <c r="AA330" i="17"/>
  <c r="AA331" i="17"/>
  <c r="AA332" i="17"/>
  <c r="AA333" i="17"/>
  <c r="AA334" i="17"/>
  <c r="AA335" i="17"/>
  <c r="AA336" i="17"/>
  <c r="AA337" i="17"/>
  <c r="AA338" i="17"/>
  <c r="AA339" i="17"/>
  <c r="AA340" i="17"/>
  <c r="AA341" i="17"/>
  <c r="AA342" i="17"/>
  <c r="AA343" i="17"/>
  <c r="AA344" i="17"/>
  <c r="AA345" i="17"/>
  <c r="AA346" i="17"/>
  <c r="AA347" i="17"/>
  <c r="AA348" i="17"/>
  <c r="AA349" i="17"/>
  <c r="AA3" i="17"/>
  <c r="F20" i="14" l="1"/>
  <c r="D23" i="14"/>
  <c r="D22" i="14"/>
  <c r="F21" i="14"/>
  <c r="F22" i="14"/>
  <c r="E20" i="14"/>
  <c r="F23" i="14"/>
  <c r="E21" i="14"/>
  <c r="E22" i="14"/>
  <c r="D18" i="14"/>
  <c r="E23" i="14"/>
  <c r="D20" i="14"/>
  <c r="F18" i="14"/>
  <c r="F19" i="14"/>
  <c r="D21" i="14"/>
  <c r="D16" i="14"/>
  <c r="E16" i="14"/>
  <c r="F16" i="14"/>
  <c r="D17" i="14"/>
  <c r="E17" i="14"/>
  <c r="F17" i="14"/>
  <c r="E18" i="14"/>
  <c r="D19" i="14"/>
  <c r="E19" i="14"/>
  <c r="O12" i="14"/>
  <c r="M12" i="14"/>
  <c r="E12" i="14"/>
  <c r="D12" i="14"/>
  <c r="C12" i="14"/>
  <c r="B12" i="14"/>
  <c r="C20" i="14" l="1"/>
  <c r="C19" i="14"/>
  <c r="C18" i="14"/>
  <c r="C17" i="14"/>
  <c r="C16" i="14"/>
  <c r="C22" i="14"/>
  <c r="C21" i="14"/>
  <c r="C23" i="14"/>
  <c r="F12" i="14" l="1"/>
  <c r="N12" i="14" l="1"/>
  <c r="A29" i="14" l="1"/>
  <c r="B29" i="14"/>
  <c r="B27" i="14"/>
  <c r="H22" i="14" l="1"/>
  <c r="H18" i="14"/>
  <c r="H19" i="14"/>
  <c r="H17" i="14"/>
  <c r="H21" i="14"/>
  <c r="H20" i="14"/>
  <c r="H23" i="14"/>
  <c r="A27" i="14"/>
  <c r="I23" i="14"/>
  <c r="I17" i="14"/>
  <c r="I21" i="14"/>
  <c r="I18" i="14"/>
  <c r="I22" i="14"/>
  <c r="I16" i="14"/>
  <c r="I20" i="14"/>
  <c r="I19" i="14"/>
  <c r="H16" i="14" l="1"/>
  <c r="D24" i="14" s="1"/>
  <c r="G12" i="14" l="1"/>
</calcChain>
</file>

<file path=xl/sharedStrings.xml><?xml version="1.0" encoding="utf-8"?>
<sst xmlns="http://schemas.openxmlformats.org/spreadsheetml/2006/main" count="8110" uniqueCount="5548">
  <si>
    <t>Internal Revenue Service</t>
  </si>
  <si>
    <t>Office of Safeguards</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</si>
  <si>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</si>
  <si>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</si>
  <si>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</si>
  <si>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</si>
  <si>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</si>
  <si>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</si>
  <si>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</si>
  <si>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</si>
  <si>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</si>
  <si>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</si>
  <si>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</si>
  <si>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</si>
  <si>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</si>
  <si>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</si>
  <si>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</si>
  <si>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 xml:space="preserve"> </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</si>
  <si>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</si>
  <si>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</si>
  <si>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</si>
  <si>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</si>
  <si>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</si>
  <si>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</si>
  <si>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</si>
  <si>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</si>
  <si>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</si>
  <si>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</si>
  <si>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</si>
  <si>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</si>
  <si>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</si>
  <si>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</si>
  <si>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</si>
  <si>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</si>
  <si>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</si>
  <si>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</si>
  <si>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</si>
  <si>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</si>
  <si>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</si>
  <si>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</si>
  <si>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</si>
  <si>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</si>
  <si>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</si>
  <si>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</si>
  <si>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</si>
  <si>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</si>
  <si>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</si>
  <si>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</si>
  <si>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</si>
  <si>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</si>
  <si>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</si>
  <si>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</si>
  <si>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</si>
  <si>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</si>
  <si>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</si>
  <si>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</si>
  <si>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</si>
  <si>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</si>
  <si>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</si>
  <si>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</si>
  <si>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</si>
  <si>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</si>
  <si>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</si>
  <si>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</si>
  <si>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</si>
  <si>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</si>
  <si>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</si>
  <si>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</si>
  <si>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</si>
  <si>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</si>
  <si>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</si>
  <si>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</si>
  <si>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</si>
  <si>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</si>
  <si>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</si>
  <si>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</si>
  <si>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</si>
  <si>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</si>
  <si>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convoy's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</si>
  <si>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</si>
  <si>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</si>
  <si>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</si>
  <si>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</si>
  <si>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</si>
  <si>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</si>
  <si>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</si>
  <si>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</si>
  <si>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</si>
  <si>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</si>
  <si>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</si>
  <si>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</si>
  <si>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</si>
  <si>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</si>
  <si>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</si>
  <si>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</si>
  <si>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</si>
  <si>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</si>
  <si>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</si>
  <si>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</si>
  <si>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</si>
  <si>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</si>
  <si>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</si>
  <si>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</si>
  <si>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</si>
  <si>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</si>
  <si>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convoy's the security benefits of the recommended configuration. This section also details where the risks, threats, and vulnerabilities associated with a configuration posture.</t>
  </si>
  <si>
    <t>▪ Remediation Procedure</t>
  </si>
  <si>
    <t>▪ Issue Codes</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</si>
  <si>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</si>
  <si>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</si>
  <si>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</si>
  <si>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</si>
  <si>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</si>
  <si>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</si>
  <si>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</si>
  <si>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</si>
  <si>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</si>
  <si>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</si>
  <si>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</si>
  <si>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</si>
  <si>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</si>
  <si>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</si>
  <si>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</si>
  <si>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</si>
  <si>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</si>
  <si>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</si>
  <si>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</si>
  <si>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</si>
  <si>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</si>
  <si>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</si>
  <si>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</si>
  <si>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</si>
  <si>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</si>
  <si>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</si>
  <si>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</si>
  <si>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</si>
  <si>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</si>
  <si>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</si>
  <si>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</si>
  <si>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</si>
  <si>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</si>
  <si>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</si>
  <si>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</si>
  <si>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</si>
  <si>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</si>
  <si>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t>CIS Benchmark Section #</t>
  </si>
  <si>
    <t>Recommendation #</t>
  </si>
  <si>
    <t>Rationale statement</t>
  </si>
  <si>
    <t>Impact statement</t>
  </si>
  <si>
    <t>Remediation procedure</t>
  </si>
  <si>
    <t>Remediation Statement (Internal Use Only)</t>
  </si>
  <si>
    <t>CAP Request Statement (Internal Use Only)</t>
  </si>
  <si>
    <t>Risk Rating (Do Not Edit)</t>
  </si>
  <si>
    <t>SA-22</t>
  </si>
  <si>
    <t>Unsupported System Components</t>
  </si>
  <si>
    <t>Test (Manual)</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</si>
  <si>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</si>
  <si>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</si>
  <si>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</si>
  <si>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Flaw Remediation</t>
  </si>
  <si>
    <t>Significant</t>
  </si>
  <si>
    <t>HSI2
HSI27</t>
  </si>
  <si>
    <t xml:space="preserve">HSI2: System patch level is insufficient
HSI27: Critical security patches have not been applied </t>
  </si>
  <si>
    <t>Encryption capabilities do not meet the latest FIPS 140 requirements</t>
  </si>
  <si>
    <t>HSC42</t>
  </si>
  <si>
    <t>Authenticator Management</t>
  </si>
  <si>
    <t>Test (Automated)</t>
  </si>
  <si>
    <t>Moderate</t>
  </si>
  <si>
    <t>HPW6</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</si>
  <si>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</si>
  <si>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</si>
  <si>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</si>
  <si>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</si>
  <si>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HPW2</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</si>
  <si>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</si>
  <si>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has authorized access.</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</si>
  <si>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</si>
  <si>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HPW4</t>
  </si>
  <si>
    <t>HPW3</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</si>
  <si>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</si>
  <si>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</si>
  <si>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</si>
  <si>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HPW12</t>
  </si>
  <si>
    <t>1.1.5</t>
  </si>
  <si>
    <t>Passwords that contain only alphanumeric characters are extremely easy to discover with several publicly available tools.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</si>
  <si>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</si>
  <si>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Account Management</t>
  </si>
  <si>
    <t>This policy setting determines whether the minimum password length setting can be increased beyond the legacy limit of 14 characters. For more information please see the following [Microsoft Security Blog](https://techcommunity.microsoft.com/t5/microsoft-security-baselines/security-baseline-draft-windows-10-and-windows-server-version/ba-p/1419213).
The recommended state for this setting is: `Enabled`.
**Note:** This setting only affects _local_ accounts on the computer. Domain accounts are only affected by settings on the Domain Controllers, because that is where domain accounts are stored.</t>
  </si>
  <si>
    <t>HCM45</t>
  </si>
  <si>
    <t>1.1.6</t>
  </si>
  <si>
    <t>This setting will enable the enforcement of longer and generally stronger passwords or passphrases where MFA is not in use.</t>
  </si>
  <si>
    <t>The _Minimum password length_ setting may be configured higher than 14 characters.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</si>
  <si>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</si>
  <si>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HAC47</t>
  </si>
  <si>
    <t>1.1.7</t>
  </si>
  <si>
    <t>Enabling this policy setting allows the operating system to store passwords in a weaker format that is much more susceptible to compromise and weakens your system security.</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</si>
  <si>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</si>
  <si>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</si>
  <si>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Limited</t>
  </si>
  <si>
    <t>HAC2</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</si>
  <si>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</si>
  <si>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</si>
  <si>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</si>
  <si>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Although it may seem like a good idea to configure this policy setting to never automatically unlock an account, such a configuration can increase the number of requests that your organization's help desk receives to unlock accounts that were locked by mistake.</t>
  </si>
  <si>
    <t>HAC15</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</si>
  <si>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</si>
  <si>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</si>
  <si>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</si>
  <si>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</si>
  <si>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1.2.3</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</si>
  <si>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</si>
  <si>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</si>
  <si>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HAC11</t>
  </si>
  <si>
    <t>2.2</t>
  </si>
  <si>
    <t>2.2.1</t>
  </si>
  <si>
    <t>If an account is given this right the user of the account may create an application that calls into Credential Manager and is returned the credentials for another user.</t>
  </si>
  <si>
    <t>None - this is the default behavior.</t>
  </si>
  <si>
    <t>Configuration Settings</t>
  </si>
  <si>
    <t>2.2.3</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</si>
  <si>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is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</si>
  <si>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</si>
  <si>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2.2.4</t>
  </si>
  <si>
    <t>The **Act as part of the operating system** user right is extremely powerful. Anyone with this user right can take complete control of the computer and erase evidence of their activities.</t>
  </si>
  <si>
    <t>There should be little or no impact because the **Act as part of the operating system** user right is rarely needed by any accounts other than the `Local System` account, which implicitly has this right.</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</si>
  <si>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
**Note:** A Member Server that holds the _Web Server (IIS)_ Role with _Web Server_ Role Service will require a special exception to this recommendation, to allow IIS application pool(s) to be granted this user right.
**Note #2:** A Member Server with Microsoft SQL Server installed will require a special exception to this recommendation for additional SQL-generated entries to be granted this user right.</t>
  </si>
  <si>
    <t>HAC61</t>
  </si>
  <si>
    <t>2.2.6</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</si>
  <si>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</si>
  <si>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</si>
  <si>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</si>
  <si>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</si>
  <si>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Access Enforcement</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</si>
  <si>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</si>
  <si>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</si>
  <si>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</si>
  <si>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2.2.10</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</si>
  <si>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</si>
  <si>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</si>
  <si>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</si>
  <si>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2.2.11</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</si>
  <si>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</si>
  <si>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There should be no impact, because time synchronization for most organizations should be fully automated for all computers that belong to the domain. Computers that do not belong to the domain should be configured to synchronize with an external source.</t>
  </si>
  <si>
    <t>This setting determines which users can change the time zone of the computer. This ability holds no great danger for the computer and may be useful for mobile workers.
The recommended state for this setting is: `Administrators, LOCAL SERVICE`.</t>
  </si>
  <si>
    <t>2.2.12</t>
  </si>
  <si>
    <t>Changing the time zone represents little vulnerability because the system time is not affected. This setting merely enables users to display their preferred time zone while being synchronized with Domain Controllers in different time zones.</t>
  </si>
  <si>
    <t>This policy setting allows users to change the size of the pagefile. By making the pagefile extremely large or extremely small, an attacker could easily affect the performance of a compromised computer.
The recommended state for this setting is: `Administrators`.</t>
  </si>
  <si>
    <t>2.2.13</t>
  </si>
  <si>
    <t>Users who can change the page file size could make it extremely small or move the file to a highly fragmented storage volume, which could cause reduced computer performance.</t>
  </si>
  <si>
    <t>This policy setting allows a process to create an access token, which may provide elevated rights to access sensitive data.
The recommended state for this setting is: `No One`.
**Note:** This user right is considered a "sensitive privilege" for the purposes of auditing.</t>
  </si>
  <si>
    <t>2.2.14</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</si>
  <si>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</si>
  <si>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
**Note:** A Member Server with Microsoft SQL Server _and_ its optional "Integration Services" component installed will require a special exception to this recommendation for additional SQL-generated entries to be granted this user right.</t>
  </si>
  <si>
    <t>2.2.15</t>
  </si>
  <si>
    <t>Users who can create global objects could affect Windows services and processes that run under other user or system accounts. This capability could lead to a variety of problems, such as application failure, data corruption and elevation of privilege.</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</si>
  <si>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</si>
  <si>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2.2.16</t>
  </si>
  <si>
    <t>Users who have the **Create permanent shared objects** user right could create new shared objects and expose sensitive data to the network.</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</si>
  <si>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</si>
  <si>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In most cases there will be no impact because this is the default configuration. However, on Windows Servers with the Hyper-V server role installed, this user right should also be granted to the special group `Virtual Machines` - otherwise you will not be able to create new virtual machines.</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</si>
  <si>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</si>
  <si>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2.2.19</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</si>
  <si>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</si>
  <si>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</si>
  <si>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HAC59</t>
  </si>
  <si>
    <t>Users who can log on to the computer over the network can enumerate lists of account names, group names, and shared resources. Users with permission to access shared folders and files can connect over the network and possibly view or modify data.</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</si>
  <si>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</si>
  <si>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</si>
  <si>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2.2.22</t>
  </si>
  <si>
    <t>Accounts that have the **Log on as a batch job** user right could be used to schedule jobs that could consume excessive computer resources and cause a DoS condition.</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</si>
  <si>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</si>
  <si>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</si>
  <si>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2.2.23</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</si>
  <si>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</si>
  <si>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If you assign the **Deny log on as a service** user right to specific accounts, services may not be able to start and a DoS condition could result.</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</si>
  <si>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</si>
  <si>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2.2.24</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</si>
  <si>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</si>
  <si>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</si>
  <si>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</si>
  <si>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</si>
  <si>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</si>
  <si>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2.2.29</t>
  </si>
  <si>
    <t>Any user who can shut down a computer could cause a DoS condition to occur. Therefore, this user right should be tightly restricted.</t>
  </si>
  <si>
    <t>If you remove the **Force shutdown from a remote system** user right from the Server Operators group you could limit the abilities of users who are assigned to specific administrative roles in your environment. You should confirm that delegated activities will not be adversely affected.</t>
  </si>
  <si>
    <t>This policy setting determines which users or processes can generate audit records in the Security log.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that holds the _Active Directory Federation Services_ Role will require a special exception to this recommendation, to allow the `NT SERVICE\ADFSSrv` and `NT SERVICE\DRS` services, as well as the associated Active Directory Federation Services service account, to be granted this user right.</t>
  </si>
  <si>
    <t>2.2.30</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</si>
  <si>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</si>
  <si>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On most computers, this is the default configuration and there will be no negative impact. However, if you have installed the _Web Server (IIS)_ Role with _Web Services_ Role Service, you will need to allow the IIS application pool(s) to be granted this user right.</t>
  </si>
  <si>
    <t>An attacker with the **Impersonate a client after authentication** user right could create a service, trick a client to make them connect to the service, and then impersonate that client to elevate the attacker's level of access to that of the client.</t>
  </si>
  <si>
    <t>In most cases this configuration will have no impact. If you have installed the _Web Server (IIS)_ Role with _Web Services_ Role Service, you will need to also assign the user right to `IIS_IUSRS`.</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</si>
  <si>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 Window Manager\Window Manager Group`.</t>
  </si>
  <si>
    <t>2.2.33</t>
  </si>
  <si>
    <t>A user who is assigned this user right could increase the scheduling priority of a process to Real-Time, which would leave little processing time for all other processes and could lead to a DoS condition.</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</si>
  <si>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</si>
  <si>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2.2.34</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</si>
  <si>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</si>
  <si>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</si>
  <si>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
**Note:** A Member Server with Microsoft SQL Server installed will require a special exception to this recommendation for additional SQL-generated entries to be granted this user right.</t>
  </si>
  <si>
    <t>2.2.35</t>
  </si>
  <si>
    <t>Users with the **Lock pages in memory** user right could assign physical memory to several processes, which could leave little or no RAM for other processes and result in a DoS condition.</t>
  </si>
  <si>
    <t>The ability to manage the Security event log is a powerful user right and it should be closely guarded. Anyone with this user right can clear the Security log to erase important evidence of unauthorized activity.</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</si>
  <si>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</si>
  <si>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2.2.39</t>
  </si>
  <si>
    <t>By modifying the integrity label of an object owned by another user a malicious user may cause them to execute code at a higher level of privilege than intended.</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</si>
  <si>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</si>
  <si>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2.2.40</t>
  </si>
  <si>
    <t>Anyone who is assigned the **Modify firmware environment values** user right could configure the settings of a hardware component to cause it to fail, which could lead to data corruption or a DoS condition.</t>
  </si>
  <si>
    <t>This policy setting allows users to manage the system's volume or disk configuration, which could allow a user to delete a volume and cause data loss as well as a denial-of-service condition.
The recommended state for this setting is: `Administrators`.
**Note:** A Member Server with Microsoft SQL Server installed will require a special exception to this recommendation for the account that runs the SQL Server service to be granted this user right.</t>
  </si>
  <si>
    <t>2.2.41</t>
  </si>
  <si>
    <t>A user who is assigned the **Perform volume maintenance tasks** user right could delete a volume, which could result in the loss of data or a DoS condition.</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</si>
  <si>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</si>
  <si>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2.2.42</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</si>
  <si>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</si>
  <si>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</si>
  <si>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2.2.43</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</si>
  <si>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</si>
  <si>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with Microsoft SQL Server installed will require a special exception to this recommendation for additional SQL-generated entries to be granted this user right.</t>
  </si>
  <si>
    <t>2.2.44</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</si>
  <si>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</si>
  <si>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On most computers, this is the default configuration and there will be no negative impact. However, if you have installed the _Web Server (IIS)_ Role with _Web Services_ Role Service, you will need to allow the IIS application pool(s) to be granted this User Right Assignment.</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</si>
  <si>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</si>
  <si>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2.2.45</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</si>
  <si>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</si>
  <si>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</si>
  <si>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t>
  </si>
  <si>
    <t>2.2.46</t>
  </si>
  <si>
    <t>The ability to shut down Domain Controllers and Member Servers should be limited to a very small number of trusted Administrators. Although the **Shut down the system** user right requires the ability to log on to the server, you should be very careful about which accounts and groups you allow to shut down a Domain Controller or Member Server.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 — one of the functions of the Primary Domain Controller (PDC) Emulator role.</t>
  </si>
  <si>
    <t>The impact of removing these default groups from the **Shut down the system** user right could limit the delegated abilities of assigned roles in your environment. You should confirm that delegated activities will not be adversely affected.</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</si>
  <si>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</si>
  <si>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</si>
  <si>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HAC27</t>
  </si>
  <si>
    <t>2.3.1</t>
  </si>
  <si>
    <t>2.3.1.1</t>
  </si>
  <si>
    <t>HIA5</t>
  </si>
  <si>
    <t>2.3.1.2</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</si>
  <si>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</si>
  <si>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</si>
  <si>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</si>
  <si>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</si>
  <si>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 xml:space="preserve">Authenticator Management </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</si>
  <si>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</si>
  <si>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</si>
  <si>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</si>
  <si>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 On Domain Controllers, since they do not have their own local accounts, this rule refers to the built-in Administrator account that was established when the domain was first created.</t>
  </si>
  <si>
    <t>The Administrator account exists on all computers that run the Windows 2000 or newer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</si>
  <si>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You will have to inform users who are authorized to use this account of the new account name. (The guidance for this setting assumes that the Administrator account was not disabled, which was recommended earlier in this chapter.)</t>
  </si>
  <si>
    <t>The built-in local guest account is another well-known name to attackers. It is recommended to rename this account to something that does not indicate its purpose. Even if you disable this account, which is recommended, ensure that you rename it for added security. On Domain Controllers, since they do not have their own local accounts, this rule refers to the built-in Guest account that was established when the domain was first created.</t>
  </si>
  <si>
    <t>The Guest account exists on all computers that run the Windows 2000 or newer operating systems. If you rename this account, it is slightly more difficult for unauthorized persons to guess this privileged user name and password combination.</t>
  </si>
  <si>
    <t>There should be little impact, because the Guest account is disabled by default.</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</si>
  <si>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</si>
  <si>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HAU17</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</si>
  <si>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</si>
  <si>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</si>
  <si>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</si>
  <si>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HAU25</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</si>
  <si>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</si>
  <si>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</si>
  <si>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2.3.4</t>
  </si>
  <si>
    <t>2.3.4.1</t>
  </si>
  <si>
    <t>For a computer to print to a shared printer, the driver for that shared printer must be installed on the local computer. This security setting determines who is allowed to install a printer driver as part of connecting to a shared printer.
The recommended state for this setting is: `Enabled`.
**Note:** This setting does not affect the ability to add a local printer. This setting does not affect Administrators.</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</si>
  <si>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 It is feasible for an attacker to disguise a Trojan horse program as a printer driver. The program may appear to users as if they must use it to print, but such a program could unleash malicious code on your computer network.</t>
  </si>
  <si>
    <t>This policy setting determines whether all secure channel traffic that is initiated by the domain member must be signed or encrypted.
The recommended state for this setting is: `Enabled`.</t>
  </si>
  <si>
    <t>HPW11</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</si>
  <si>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</si>
  <si>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</si>
  <si>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</si>
  <si>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This policy setting determines whether a domain member should attempt to negotiate encryption for all secure channel traffic that it initiates.
The recommended state for this setting is: `Enabled`.</t>
  </si>
  <si>
    <t>2.3.6.2</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</si>
  <si>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</si>
  <si>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2.3.6.3</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</si>
  <si>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</si>
  <si>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
**Note:**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</si>
  <si>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</si>
  <si>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</si>
  <si>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This policy setting determines the maximum allowable age for a computer account password. By default, domain members automatically change their domain passwords every 30 days.
The recommended state for this setting is: `30 or fewer days, but not 0`.
**Note:** A value of `0` does not conform to the benchmark as it disables maximum password age.
**Note #2:**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</si>
  <si>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</si>
  <si>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passwords of computer accounts.</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</si>
  <si>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</si>
  <si>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</si>
  <si>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</si>
  <si>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None - this is the default behavior. However, computers will not be able to join Windows NT 4.0 domains, and trusts between Active Directory domains and Windows NT-style domains may not work properly. Also, Domain Controllers with this setting configured will not allow older pre-Windows 2000 clients (that that do not support this policy setting) to join the domain.</t>
  </si>
  <si>
    <t>This policy setting determines whether users must press CTRL+ALT+DEL before they log on.
The recommended state for this setting is: `Disabled`.</t>
  </si>
  <si>
    <t>2.3.7</t>
  </si>
  <si>
    <t>2.3.7.1</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</si>
  <si>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</si>
  <si>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Users must press CTRL+ALT+DEL before they log on to Windows unless they use a smart card for Windows logon. A smart card is a tamper-proof device that stores security information.</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</si>
  <si>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</si>
  <si>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2.3.7.2</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</si>
  <si>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</si>
  <si>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The name of the last user to successfully log on will not be displayed in the Windows logon screen.</t>
  </si>
  <si>
    <t>AC-11</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</si>
  <si>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</si>
  <si>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2.3.7.3</t>
  </si>
  <si>
    <t>If a user forgets to lock their computer when they walk away it's possible that a passerby will hijack it.</t>
  </si>
  <si>
    <t>The screen saver will automatically activate when the computer has been unattended for the amount of time specified. The impact should be minimal since the screen saver is enabled by default.</t>
  </si>
  <si>
    <t>System Use Notification</t>
  </si>
  <si>
    <t>This policy setting specifies a text message that displays to users when they log on. Configure this setting in a manner that is consistent with the security and operational requirements of your organization.</t>
  </si>
  <si>
    <t>2.3.7.4</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</si>
  <si>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</si>
  <si>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</si>
  <si>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This policy setting specifies the text displayed in the title bar of the window that users see when they log on to the system. Configure this setting in a manner that is consistent with the security and operational requirements of your organization.</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</si>
  <si>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</si>
  <si>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</si>
  <si>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Users will have to acknowledge a dialog box with the configured title before they can log on to the computer.</t>
  </si>
  <si>
    <t>HPW7</t>
  </si>
  <si>
    <t>2.3.7.7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</si>
  <si>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</si>
  <si>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Device Identification and Authentication</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</si>
  <si>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</si>
  <si>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2.3.7.8</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</si>
  <si>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</si>
  <si>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</si>
  <si>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</si>
  <si>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2.3.7.9</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</si>
  <si>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</si>
  <si>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</si>
  <si>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2.3.8</t>
  </si>
  <si>
    <t>2.3.8.1</t>
  </si>
  <si>
    <t>2.3.8.2</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</si>
  <si>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</si>
  <si>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</si>
  <si>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</si>
  <si>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</si>
  <si>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None - this is the default behavior.
Some very old applications and operating systems such as MS-DOS, Windows for Workgroups 3.11, and Windows 95a may not be able to communicate with the servers in your organization by means of the SMB protocol.</t>
  </si>
  <si>
    <t>AC-12</t>
  </si>
  <si>
    <t>Session Termination</t>
  </si>
  <si>
    <t>HRM5</t>
  </si>
  <si>
    <t>2.3.9</t>
  </si>
  <si>
    <t>2.3.9.1</t>
  </si>
  <si>
    <t>Each SMB session consumes server resources, and numerous null sessions will slow the server or possibly cause it to fail. An attacker could repeatedly establish SMB sessions until the server's SMB services become slow or unresponsive.</t>
  </si>
  <si>
    <t>There will be little impact because SMB sessions will be re-established automatically if the client resumes activity.</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</si>
  <si>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</si>
  <si>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2.3.9.2</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</si>
  <si>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</si>
  <si>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</si>
  <si>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2.3.9.3</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</si>
  <si>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</si>
  <si>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</si>
  <si>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</si>
  <si>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</si>
  <si>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None - this is the default behavior. If logon hours are not used in your organization, this policy setting will have no impact. If logon hours are used, existing user sessions will be forcibly terminated when their logon hours expire.</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</si>
  <si>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
**Note:** Since the release of the MS [KB3161561](https://support.microsoft.com/en-us/kb/3161561) security patch, this setting can cause significant issues (such as replication problems, group policy editing issues and blue screen crashes) on Domain Controllers when used _simultaneously_ with UNC path hardening (i.e. Rule 18.5.14.1). **CIS therefore recommends against deploying this setting on Domain Controllers.**</t>
  </si>
  <si>
    <t>2.3.9.5</t>
  </si>
  <si>
    <t>The identity of a computer can be spoofed to gain unauthorized access to network resources.</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</si>
  <si>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</si>
  <si>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This policy setting determines whether an anonymous user can request security identifier (SID) attributes for another user, or use a SID to obtain its corresponding user name.
The recommended state for this setting is: `Disabled`.</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</si>
  <si>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</si>
  <si>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</si>
  <si>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</si>
  <si>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</si>
  <si>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2.3.10.2</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</si>
  <si>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</si>
  <si>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</si>
  <si>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</si>
  <si>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</si>
  <si>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This policy setting determines what additional permissions are assigned for anonymous connections to the computer.
The recommended state for this setting is: `Disabled`.</t>
  </si>
  <si>
    <t>2.3.10.5</t>
  </si>
  <si>
    <t>An unauthorized user could anonymously list account names and shared resources and use the information to attempt to guess passwords, perform social engineering attacks, or launch DoS attacks.</t>
  </si>
  <si>
    <t>2.3.10.7</t>
  </si>
  <si>
    <t>Limiting named pipes that can be accessed anonymously will reduce the attack surface of the system.</t>
  </si>
  <si>
    <t>Null session access over named pipes will be disabled unless they are included,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</si>
  <si>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</si>
  <si>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2.3.10.8</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</si>
  <si>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</si>
  <si>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</si>
  <si>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2.3.10.9</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</si>
  <si>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</si>
  <si>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</si>
  <si>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2.3.10.10</t>
  </si>
  <si>
    <t>Null sessions are a weakness that can be exploited through shares (including the default shares) on computers in your environment.</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</si>
  <si>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</si>
  <si>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`&lt;blank&gt;` (i.e. None).</t>
  </si>
  <si>
    <t>2.3.10.11</t>
  </si>
  <si>
    <t>It is very dangerous to allow any values in this setting. Any shares that are listed can be accessed by any network user, which could lead to the exposure or corruption of sensitive data.</t>
  </si>
  <si>
    <t>2.3.10.12</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</si>
  <si>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</si>
  <si>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2.3.10.13</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</si>
  <si>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</si>
  <si>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None - this is the default configuration for domain-joined computers.</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</si>
  <si>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</si>
  <si>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</si>
  <si>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</si>
  <si>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</si>
  <si>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Services running as Local System that use Negotiate when reverting to NTLM authentication will use the computer identity. This might cause some authentication requests between Windows operating systems to fail and log an error.</t>
  </si>
  <si>
    <t>This policy setting determines whether NTLM is allowed to fall back to a NULL session when used with LocalSystem.
The recommended state for this setting is: `Disabled`.</t>
  </si>
  <si>
    <t>2.3.11.2</t>
  </si>
  <si>
    <t>NULL sessions are less secure because by definition they are unauthenticated.</t>
  </si>
  <si>
    <t>Any applications that require NULL sessions for LocalSystem will not work as designed.</t>
  </si>
  <si>
    <t>2.3.11.3</t>
  </si>
  <si>
    <t>The PKU2U protocol is a peer-to-peer authentication protocol - authentication should be managed centrally in most managed networks.</t>
  </si>
  <si>
    <t>This policy setting allows you to set the encryption types that Kerberos is allowed to use.
The recommended state for this setting is: `AES128_HMAC_SHA1, AES256_HMAC_SHA1, Future encryption types`.
**Note:** Some legacy applications and OSes may still require `RC4_HMAC_MD5` - we recommend you test in your environment and verify whether you can safely remove it.</t>
  </si>
  <si>
    <t>2.3.11.4</t>
  </si>
  <si>
    <t>If not selected, the encryption type will not be allowed. This setting may affect compatibility with client computers or services and applications. Multiple selections are permitted.
**Note:** Some legacy applications and OSes may still require `RC4_HMAC_MD5` - we recommend you test in your environment and verify whether you can safely remove it.
**Note #2:** Windows Server 2008 (non-R2) and below allow DES for Kerberos by default, but later OS versions do not.
**Note #3:** Some prerequisites might need to be met on Domain Controllers to support Kerberos AES 128 and 256 bit encryption types, as well as enabling support for Kerberos AES 128 and 256 bit on user accounts (in account options) for this recommendation to work correctly.
**Note #4:** If your organization uses Azure Files, please note that Microsoft did not introduce AES 256 Kerberos encryption support for it until AD DS authentication module v0.2.2. Please see this link for more information:
[Azure Files on-premises AD DS Authentication support for AES 256 Kerberos encryption | Microsoft Docs](https://docs.microsoft.com/en-us/azure/storage/files/storage-troubleshoot-windows-file-connection-problems#azure-files-on-premises-ad-ds-authentication-support-for-aes-256-kerberos-encryption)</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</si>
  <si>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</si>
  <si>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</si>
  <si>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</si>
  <si>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None - this is the default behavior. Earlier operating systems such as Windows 95, Windows 98, and Windows ME as well as some third-party applications will fail.</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</si>
  <si>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t>
  </si>
  <si>
    <t>2.3.11.6</t>
  </si>
  <si>
    <t>If this setting is disabled, a user could remain connected to the computer outside of their allotted logon hours.</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</si>
  <si>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</si>
  <si>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</si>
  <si>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older clients and servers, Windows-based clients and servers that are members of the domain will use the Kerberos authentication protocol to authenticate with Windows Server 2003 or newer Domain Controllers. For these reasons, it is strongly preferred to restrict the use of LM &amp; NTLM (non-v2) as much as possible.</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</si>
  <si>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</si>
  <si>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</si>
  <si>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</si>
  <si>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</si>
  <si>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</si>
  <si>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Transmission Confidentiality and Integrity</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</si>
  <si>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</si>
  <si>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2.3.11.9</t>
  </si>
  <si>
    <t>NTLM connections will fail if NTLMv2 protocol and strong encryption (128-bit) are not **both** negotiated. Client applications that are enforcing these settings will be unable to communicate with older servers that do not support them.</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</si>
  <si>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</si>
  <si>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</si>
  <si>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</si>
  <si>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NTLM connections will fail if NTLMv2 protocol and strong encryption (128-bit) are not **both** negotiated. Server applications that are enforcing these settings will be unable to communicate with older servers that do not support them.</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</si>
  <si>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`Disabled`.
**Note:** In Server 2008 R2 and older versions, this setting had no impact on Remote Desktop (RDP) / Terminal Services sessions - it only affected the local console. However, Microsoft changed the behavior in Windows Server 2012 (non-R2) and above, where if set to Enabled, RDP sessions are also allowed to shut down or restart the server.</t>
  </si>
  <si>
    <t>2.3.13</t>
  </si>
  <si>
    <t>2.3.13.1</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</si>
  <si>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 As noted in the Description above, the Denial of Service (DoS) risk of enabling this setting dramatically increases in Windows Server 2012 (non-R2) and above, as even remote users could then shut down or restart the server from the logon screen of an RDP session.</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</si>
  <si>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</si>
  <si>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2.3.15</t>
  </si>
  <si>
    <t>2.3.15.1</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</si>
  <si>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</si>
  <si>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2.3.15.2</t>
  </si>
  <si>
    <t>This policy setting controls the behavior of Admin Approval Mode for the built-in Administrator account.
The recommended state for this setting is: `Enabled`.</t>
  </si>
  <si>
    <t>2.3.17</t>
  </si>
  <si>
    <t>2.3.17.1</t>
  </si>
  <si>
    <t>The built-in Administrator account uses Admin Approval Mode. Users that log on using the local Administrator account will be prompted for consent whenever a program requests an elevation in privilege, just like any other user would.</t>
  </si>
  <si>
    <t>2.3.17.2</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</si>
  <si>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</si>
  <si>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When an operation (including execution of a Windows binary) requires elevation of privilege, the user is prompted on the secure desktop to select either Permit or Deny. If the user selects Permit, the operation continues with the user's highest available privilege.</t>
  </si>
  <si>
    <t>This policy setting controls the behavior of the elevation prompt for standard users.
The recommended state for this setting is: `Automatically deny elevation requests`.</t>
  </si>
  <si>
    <t>2.3.17.3</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</si>
  <si>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</si>
  <si>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to run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</si>
  <si>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This policy setting controls the behavior of application installation detection for the computer.
The recommended state for this setting is: `Enabled`.</t>
  </si>
  <si>
    <t>HSA4</t>
  </si>
  <si>
    <t>2.3.17.4</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</si>
  <si>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</si>
  <si>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When an application installation package is detected that requires elevation of privilege, the user is prompted to enter an administrative user name and password. If the user enters valid credentials, the operation continues with the applicable privilege.</t>
  </si>
  <si>
    <t>2.3.17.5</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</si>
  <si>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</si>
  <si>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2.3.17.6</t>
  </si>
  <si>
    <t>This is the setting that turns on or off UAC. If this setting is disabled, UAC will not be used and any security benefits and risk mitigations that are dependent on UAC will not be present on the system.</t>
  </si>
  <si>
    <t>None - this is the default behavior. Users and administrators will need to learn to work with UAC prompts and adjust their work habits to use least privilege operations.</t>
  </si>
  <si>
    <t>This policy setting controls whether the elevation request prompt is displayed on the interactive user's desktop or the secure desktop.
The recommended state for this setting is: `Enabled`.</t>
  </si>
  <si>
    <t>2.3.17.7</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</si>
  <si>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</si>
  <si>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</si>
  <si>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HCM48</t>
  </si>
  <si>
    <t>2.3.17.8</t>
  </si>
  <si>
    <t>This setting reduces vulnerabilities by ensuring that legacy applications only write data to permitted locations.</t>
  </si>
  <si>
    <t>Boundary Protection</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</si>
  <si>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</si>
  <si>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HAC62</t>
  </si>
  <si>
    <t>9.1</t>
  </si>
  <si>
    <t>9.1.1</t>
  </si>
  <si>
    <t>This setting determines the behavior for inbound connections that do not match an inbound firewall rule.
The recommended state for this setting is: `Block (default)`.</t>
  </si>
  <si>
    <t>9.1.2</t>
  </si>
  <si>
    <t>If the firewall allows all traffic to access the system then an attacker may be more easily able to remotely exploit a weakness in a network service.</t>
  </si>
  <si>
    <t>9.1.3</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</si>
  <si>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</si>
  <si>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9.1.4</t>
  </si>
  <si>
    <t>Windows Firewall will not display a notification when a program is blocked from receiving inbound connections.</t>
  </si>
  <si>
    <t>Use this option to specify the path and name of the file in which Windows Firewall will write its log information.
The recommended state for this setting is: `%SystemRoot%\System32\logfiles\firewall\domainfw.log`.</t>
  </si>
  <si>
    <t>9.1.5</t>
  </si>
  <si>
    <t>If events are not recorded it may be difficult or impossible to determine the root cause of system problems or the unauthorized activities of malicious users.</t>
  </si>
  <si>
    <t>The log file will be stored in the specified file.</t>
  </si>
  <si>
    <t>Use this option to specify the size limit of the file in which Windows Firewall will write its log information.
The recommended state for this setting is: `16,384 KB or greater`.</t>
  </si>
  <si>
    <t>9.1.6</t>
  </si>
  <si>
    <t>The log file size will be limited to the specified size, old events will be overwritten by newer ones when the limit is reached.</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</si>
  <si>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</si>
  <si>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9.1.7</t>
  </si>
  <si>
    <t>Information about dropped packets will be recorded in the firewall log file.</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</si>
  <si>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</si>
  <si>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Information about successful connections will be recorded in the firewall log file.</t>
  </si>
  <si>
    <t>9.2</t>
  </si>
  <si>
    <t>9.2.1</t>
  </si>
  <si>
    <t>9.2.2</t>
  </si>
  <si>
    <t>9.2.3</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</si>
  <si>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</si>
  <si>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9.2.4</t>
  </si>
  <si>
    <t>Use this option to specify the path and name of the file in which Windows Firewall will write its log information.
The recommended state for this setting is: `%SystemRoot%\System32\logfiles\firewall\privatefw.log`.</t>
  </si>
  <si>
    <t>9.2.5</t>
  </si>
  <si>
    <t>9.2.6</t>
  </si>
  <si>
    <t>9.2.7</t>
  </si>
  <si>
    <t>9.3</t>
  </si>
  <si>
    <t>9.3.1</t>
  </si>
  <si>
    <t>9.3.2</t>
  </si>
  <si>
    <t>9.3.3</t>
  </si>
  <si>
    <t>Select this option to have Windows Firewall with Advanced Security display notifications to the user when a program is blocked from receiving inbound connections.
The recommended state for this setting is: `No`.</t>
  </si>
  <si>
    <t>9.3.4</t>
  </si>
  <si>
    <t>Some organizations may prefer to avoid alarming users when firewall rules block certain types of network activity. However, notifications can be helpful when troubleshooting network issues involving the firewall.</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</si>
  <si>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</si>
  <si>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9.3.5</t>
  </si>
  <si>
    <t>When in the Public profile, there should be no special local firewall exceptions per computer. These settings should be managed by a centralized policy.</t>
  </si>
  <si>
    <t>Administrators can still create firewall rules, but the rules will not be applied.</t>
  </si>
  <si>
    <t>This setting controls whether local administrators are allowed to create connection security rules that apply together with connection security rules configured by Group Policy.
The recommended state for this setting is: `No`.</t>
  </si>
  <si>
    <t>9.3.6</t>
  </si>
  <si>
    <t>Users with administrative privileges might create firewall rules that expose the system to remote attack.</t>
  </si>
  <si>
    <t>Administrators can still create local connection security rules, but the rules will not be applied.</t>
  </si>
  <si>
    <t>Use this option to specify the path and name of the file in which Windows Firewall will write its log information.
The recommended state for this setting is: `%SystemRoot%\System32\logfiles\firewall\publicfw.log`.</t>
  </si>
  <si>
    <t>9.3.7</t>
  </si>
  <si>
    <t>9.3.8</t>
  </si>
  <si>
    <t>9.3.9</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</si>
  <si>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</si>
  <si>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HAU21</t>
  </si>
  <si>
    <t>17.1</t>
  </si>
  <si>
    <t>17.1.1</t>
  </si>
  <si>
    <t>Auditing these events may be useful when investigating a security incident.</t>
  </si>
  <si>
    <t>HAU6</t>
  </si>
  <si>
    <t>17.2</t>
  </si>
  <si>
    <t>17.2.1</t>
  </si>
  <si>
    <t>Auditing events in this category may be useful when investigating an incident.</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</si>
  <si>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to include: `Success`.</t>
  </si>
  <si>
    <t>17.2.5</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</si>
  <si>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</si>
  <si>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17.2.6</t>
  </si>
  <si>
    <t>This policy setting allows you to audit when plug and play detects an external device.
The recommended state for this setting is to include: `Success`.
**Note:** A Windows 10, Server 2016 or newer OS is required to access and set this value in Group Policy.</t>
  </si>
  <si>
    <t>17.3</t>
  </si>
  <si>
    <t>17.3.1</t>
  </si>
  <si>
    <t>Enabling this setting will allow a user to audit events when a device is plugged into a system. This can help alert IT staff if unapproved devices are plugged in.</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</si>
  <si>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to include: `Success`.</t>
  </si>
  <si>
    <t>17.3.2</t>
  </si>
  <si>
    <t>This subcategory reports when a user's account is locked out as a result of too many failed logon attempts. Events for this subcategory include:
- 4625: An account failed to log on.
The recommended state for this setting is to include: `Failure`.</t>
  </si>
  <si>
    <t>17.5</t>
  </si>
  <si>
    <t>17.5.1</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</si>
  <si>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to include: `Success`.
**Note:** A Windows 10, Server 2016 or newer OS is required to access and set this value in Group Policy.</t>
  </si>
  <si>
    <t>17.5.2</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</si>
  <si>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to include: `Success`.</t>
  </si>
  <si>
    <t>17.5.3</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</si>
  <si>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</si>
  <si>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17.5.4</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</si>
  <si>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</si>
  <si>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17.5.5</t>
  </si>
  <si>
    <t>17.5.6</t>
  </si>
  <si>
    <t>This subcategory allows you to audit attempts to access files and folders on a shared folder. Events for this subcategory include:
- 5145: network share object was checked to see whether client can be granted desired access.
The recommended state for this setting is to include: `Failure`</t>
  </si>
  <si>
    <t>17.6</t>
  </si>
  <si>
    <t>17.6.1</t>
  </si>
  <si>
    <t>Auditing the Failures will log which unauthorized users attempted (and failed) to get access to a file or folder on a network share on this computer, which could possibly be an indication of malicious intent.</t>
  </si>
  <si>
    <t>This policy setting allows you to audit attempts to access a shared folder.
The recommended state for this setting is: `Success and Failure`.
**Note:** There are no system access control lists (SACLs) for shared folders. If this policy setting is enabled, access to all shared folders on the system is audited.</t>
  </si>
  <si>
    <t>17.6.2</t>
  </si>
  <si>
    <t>In an enterprise managed environment, it's important to track deletion, creation, modification, and access events for network shares. Any unusual file sharing activity may be useful in an investigation of potentially malicious activity.</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</si>
  <si>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</si>
  <si>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17.6.3</t>
  </si>
  <si>
    <t>The unexpected creation of scheduled tasks and COM+ objects could potentially be an indication of malicious activity. Since these types of actions are generally low volume, it may be useful to capture them in the audit logs for use during an investigation.</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</si>
  <si>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</si>
  <si>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17.6.4</t>
  </si>
  <si>
    <t>Auditing removable storage may be useful when investigating an incident. For example, if an individual is suspected of copying sensitive information onto a USB drive.</t>
  </si>
  <si>
    <t>17.7</t>
  </si>
  <si>
    <t>17.7.1</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</si>
  <si>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to include: `Success`.</t>
  </si>
  <si>
    <t>17.7.2</t>
  </si>
  <si>
    <t>17.7.3</t>
  </si>
  <si>
    <t>17.7.4</t>
  </si>
  <si>
    <t>Changes to firewall rules are important for understanding the security state of the computer and how well it is protected against network attacks.</t>
  </si>
  <si>
    <t>This subcategory contains events about EFS Data Recovery Agent policy changes, changes in Windows Filtering Platform filter, status on Security policy settings updates for local Group Policy settings, Central Access Policy changes, and detailed troubleshooting events for Cryptographic Next Generation (CNG) operations.
- 5063: A cryptographic provider operation was attempted.
- 5064: A cryptographic context operation was attempted.
- 5065: A cryptographic context modification was attempted.
- 5066: A cryptographic function operation was attempted.
- 5067: A cryptographic function modification was attempted.
- 5068: A cryptographic function provider operation was attempted.
- 5069: A cryptographic function property operation was attempted.
- 5070: A cryptographic function property modification was attempted.
- 6145: One or more errors occurred while processing security policy in the group policy objects.
The recommended state for this setting is to include: `Failure`.</t>
  </si>
  <si>
    <t>17.7.5</t>
  </si>
  <si>
    <t>This setting can help detect errors in applied Security settings which came from Group Policy, and failure events related to Cryptographic Next Generation (CNG) functions.</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</si>
  <si>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</si>
  <si>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17.8</t>
  </si>
  <si>
    <t>17.8.1</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</si>
  <si>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</si>
  <si>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17.9</t>
  </si>
  <si>
    <t>17.9.1</t>
  </si>
  <si>
    <t>17.9.2</t>
  </si>
  <si>
    <t>Capturing these audit events may be useful for identifying when the Windows Firewall is not performing as expected.</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</si>
  <si>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to include: `Success`.</t>
  </si>
  <si>
    <t>17.9.3</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</si>
  <si>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to include: `Success`.</t>
  </si>
  <si>
    <t>17.9.4</t>
  </si>
  <si>
    <t>17.9.5</t>
  </si>
  <si>
    <t>Disables the lock screen camera toggle switch in PC Settings and prevents a camera from being invoked on the lock screen.
The recommended state for this setting is: `Enabled`.</t>
  </si>
  <si>
    <t>18.1.1</t>
  </si>
  <si>
    <t>18.1.1.1</t>
  </si>
  <si>
    <t>Disabling the lock screen camera extends the protection afforded by the lock screen to camera features.</t>
  </si>
  <si>
    <t>If you enable this setting, users will no longer be able to enable or disable lock screen camera access in PC Settings, and the camera cannot be invoked on the lock screen.</t>
  </si>
  <si>
    <t>Disables the lock screen slide show settings in PC Settings and prevents a slide show from playing on the lock screen.
The recommended state for this setting is: `Enabled`.</t>
  </si>
  <si>
    <t>18.1.1.2</t>
  </si>
  <si>
    <t>Disabling the lock screen slide show extends the protection afforded by the lock screen to slide show contents.</t>
  </si>
  <si>
    <t>If you enable this setting, users will no longer be able to modify slide show settings in PC Settings, and no slide show will ever start.</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</si>
  <si>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</si>
  <si>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18.1.2</t>
  </si>
  <si>
    <t>18.1.2.2</t>
  </si>
  <si>
    <t>If this setting is Enabled sensitive information could be stored in the cloud or sent to Microsoft.</t>
  </si>
  <si>
    <t>Automatic learning of speech, inking, and typing stops and users cannot change its value via PC Settings.</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</si>
  <si>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</si>
  <si>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</si>
  <si>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Local accounts are at high risk for credential theft when the same account and password is configured on multiple systems. Ensuring this policy is Enabled significantly reduces that risk.</t>
  </si>
  <si>
    <t>This setting configures the start type for the Server Message Block version 1 (SMBv1) client driver service (`MRxSmb10`), which is recommended to be disabled.
The recommended state for this setting is: `Enabled: Disable driver (recommended)`.
**Note:** Do not, _under any circumstances_, configure this overall setting as `Disabled`, as doing so will delete the underlying registry entry altogether, which will cause serious problems.</t>
  </si>
  <si>
    <t>HCM10</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</si>
  <si>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</si>
  <si>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</si>
  <si>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This setting configures the server-side processing of the Server Message Block version 1 (SMBv1) protocol. 
The recommended state for this setting is: `Disabled`.</t>
  </si>
  <si>
    <t>Windows includes support for Structured Exception Handling Overwrite Protection (SEHOP). We recommend enabling this feature to improve the security profile of the computer.
The recommended state for this setting is: `Enabled`.</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</si>
  <si>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</si>
  <si>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After you enable SEHOP, existing versions of Cygwin, Skype, and Armadillo-protected applications may not work correctly.</t>
  </si>
  <si>
    <t>This setting determines which method NetBIOS over TCP/IP (NetBT) uses to register and resolve names. The available methods are:
- The B-node (broadcast) method only uses broadcasts.
- The P-node (point-to-point) method only uses name queries to a name server (WINS).
- The M-node (mixed) method broadcasts first, then queries a name server (WINS) if broadcast failed.
- The H-node (hybrid) method queries a name server (WINS) first, then broadcasts if the query failed.
The recommended state for this setting is: `Enabled: P-node (recommended)` (point-to-point).
**Note:** Resolution through LMHOSTS or DNS follows these methods. If the `NodeType` registry value is present, it overrides any `DhcpNodeType` registry value. If neither `NodeType` nor `DhcpNodeType` is present, the computer uses B-node (broadcast) if there are no WINS servers configured for the network, or H-node (hybrid) if there is at least one WINS server configured.</t>
  </si>
  <si>
    <t>In order to help mitigate the risk of NetBIOS Name Service (NBT-NS) poisoning attacks, setting the node type to P-node (point-to-point) will prevent the system from sending out NetBIOS broadcasts.</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</si>
  <si>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</si>
  <si>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</si>
  <si>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HPW21</t>
  </si>
  <si>
    <t>Preventing the plaintext storage of credentials in memory may reduce opportunity for credential theft.</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</si>
  <si>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</si>
  <si>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HAC29</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</si>
  <si>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</si>
  <si>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</si>
  <si>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IP source routing is a mechanism that allows the sender to determine the IP route that a datagram should follow through the network.
The recommended state for this setting is: `Enabled: Highest protection, source routing is completely disabled`.</t>
  </si>
  <si>
    <t>18.4.2</t>
  </si>
  <si>
    <t>An attacker could use source routed packets to obscure their identity and location. Source routing allows a computer that sends a packet to specify the route that the packet takes.</t>
  </si>
  <si>
    <t>All incoming source routed packets will be dropped.</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</si>
  <si>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</si>
  <si>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18.4.3</t>
  </si>
  <si>
    <t>Internet Control Message Protocol (ICMP) redirects cause the IPv4 stack to plumb host routes. These routes override the Open Shortest Path First (OSPF) generated routes.
The recommended state for this setting is: `Disabled`.</t>
  </si>
  <si>
    <t>18.4.4</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</si>
  <si>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</si>
  <si>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</si>
  <si>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</si>
  <si>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HIA1</t>
  </si>
  <si>
    <t>18.4.6</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</si>
  <si>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</si>
  <si>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
**Note:** More information on how Safe DLL search mode works is available at this link: [Dynamic-Link Library Search Order - Windows applications | Microsoft Docs](https://docs.microsoft.com/en-us/windows/win32/dlls/dynamic-link-library-search-order)</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</si>
  <si>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</si>
  <si>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Windows includes a grace period between when the screen saver is launched and when the console is actually locked automatically when screen saver locking is enabled.
The recommended state for this setting is: `Enabled: 5 or fewer seconds`.</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</si>
  <si>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</si>
  <si>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Users will have to enter their passwords to resume their console sessions as soon as the grace period ends after screen saver activation.</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</si>
  <si>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</si>
  <si>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HAU24</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</si>
  <si>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</si>
  <si>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An audit event will be generated when the Security log reaches the 90% percent full threshold (or whatever lower value may be set) unless the log is configured to overwrite events as needed.</t>
  </si>
  <si>
    <t>18.5.4</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</si>
  <si>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</si>
  <si>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In the event DNS is unavailable a system will be unable to request it from other systems on the same subnet.</t>
  </si>
  <si>
    <t>This policy setting determines if the SMB client will allow insecure guest logons to an SMB server.
The recommended state for this setting is: `Disabled`.</t>
  </si>
  <si>
    <t>18.5.8</t>
  </si>
  <si>
    <t>Insecure guest logons are used by file servers to allow unauthenticated access to shared folders.</t>
  </si>
  <si>
    <t>The SMB client will reject insecure guest logons. This was not originally the default behavior in older versions of Windows, but Microsoft changed the default behavior starting with Windows Server 2016 R1709: [Guest access in SMB2 disabled by default in Windows 10 and Windows Server 2016](https://support.microsoft.com/en-us/help/4046019/guest-access-in-smb2-disabled-by-default-in-windows-10-and-windows-ser)</t>
  </si>
  <si>
    <t>Non-administrators should not be able to turn on the Mobile Hotspot feature and open their Internet connectivity up to nearby mobile devices.</t>
  </si>
  <si>
    <t>Mobile Hotspot cannot be enabled or configured by Administrators and non-Administrators alike.</t>
  </si>
  <si>
    <t>This policy setting determines whether to require domain users to elevate when setting a network's location.
The recommended state for this setting is: `Enabled`.</t>
  </si>
  <si>
    <t>Allowing regular users to set a network location increases the risk and attack surface.</t>
  </si>
  <si>
    <t>Domain users must elevate when setting a network's location.</t>
  </si>
  <si>
    <t>Windows only allows access to the specified UNC paths after fulfilling additional security requirements.</t>
  </si>
  <si>
    <t>This policy setting prevents computers from establishing multiple simultaneous connections to either the Internet or to a Windows domain.
The recommended state for this setting is: `Enabled: 3 = Prevent Wi-Fi when on Ethernet`.</t>
  </si>
  <si>
    <t>Preventing bridged network connections can help prevent a user unknowingly allowing traffic to route between internal and external networks, which risks exposure to sensitive internal data.</t>
  </si>
  <si>
    <t>While connected to an Ethernet connection, Windows won't allow use of a WLAN (automatically _or_ manually) until Ethernet is disconnected. However, if a cellular data connection is available, it will always stay connected for services that require it, but no Internet traffic will be routed over cellular if an Ethernet or WLAN connection is present.</t>
  </si>
  <si>
    <t>This policy setting controls whether computers will show a warning and a security elevation prompt when users create a new printer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</si>
  <si>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Enabling Windows User Account Control (UAC) for the installation of new print drivers can help mitigate the PrintNightmare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</si>
  <si>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This policy setting controls whether computers will show a warning and a security elevation prompt when users are updating drivers for an existing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</si>
  <si>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Enabling Windows User Account Control (UAC) for updating existing print drivers can help mitigate the PrintNightmare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</si>
  <si>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HAU22</t>
  </si>
  <si>
    <t>Capturing process command line information in event logs can be very valuable when performing forensic investigations of attack incidents.</t>
  </si>
  <si>
    <t>Process command line information will be included in the event logs, which can contain sensitive or private information such as passwords or user data.
**Warning:** There are potential risks of capturing credentials and sensitive information which could be exposed to users who have read-access to event logs. Microsoft provides a feature called "Protected Event Logging" to better secure event log data. For assistance with protecting event logging, visit: [About Logging Windows - PowerShell | Microsoft Docs](https://docs.microsoft.com/en-us/powershell/module/microsoft.powershell.core/about/about_logging_windows?view=powershell-7.2#protected-event-logging).</t>
  </si>
  <si>
    <t>Some versions of the CredSSP protocol that is used by some applications (such as Remote Desktop Connection) are vulnerable to an encryption oracle attack against the client. This policy controls compatibility with vulnerable clients and servers and allows you to set the level of protection desired for the encryption oracle vulnerability.
The recommended state for this setting is: `Enabled: Force Updated Clients`.</t>
  </si>
  <si>
    <t>This setting is important to mitigate the CredSSP encryption oracle vulnerability, for which information was published by Microsoft on 03/13/2018 in [CVE-2018-0886 | CredSSP Remote Code Execution Vulnerability](https://portal.msrc.microsoft.com/en-us/security-guidance/advisory/CVE-2018-0886). All versions of Windows Server from Server 2008 (non-R2) onwards are affected by this vulnerability, and will be compatible with this recommendation provided that they have been patched up through May 2018 (or later).</t>
  </si>
  <si>
    <t>Client applications which use CredSSP will not be able to fall back to the insecure versions and services using CredSSP will not accept unpatched clients. This setting should not be deployed until all remote hosts support the newest version, which is achieved by ensuring that all Microsoft security updates at least through May 2018 are installed.</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</si>
  <si>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</si>
  <si>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</si>
  <si>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The host will support the _Restricted Admin Mode_ and _Windows Defender Remote Credential Guard_ features.</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</si>
  <si>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</si>
  <si>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HSI17</t>
  </si>
  <si>
    <t>This policy setting helps reduce the impact of malware that has already infected your system.</t>
  </si>
  <si>
    <t>HSI14</t>
  </si>
  <si>
    <t>This policy setting determines whether the Windows device is allowed to participate in cross-device experiences (continue experiences).
The recommended state for this setting is: `Disabled`.</t>
  </si>
  <si>
    <t>A cross-device experience is when a system can access app and send messages to other devices. In an enterprise managed environment only trusted systems should be communicating within the network. Access to any other system should be prohibited.</t>
  </si>
  <si>
    <t>The Windows device will not be discoverable by other devices, and cannot participate in cross-device experiences.</t>
  </si>
  <si>
    <t>This policy setting prevents Group Policy from being updated while the computer is in use. This policy setting applies to Group Policy for computers, users and Domain Controllers.
The recommended state for this setting is: `Disabled`.</t>
  </si>
  <si>
    <t>This setting ensures that group policy changes take effect more quickly, as compared to waiting until the next user logon or system restart.</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</si>
  <si>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</si>
  <si>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Users might download drivers that include malicious code.</t>
  </si>
  <si>
    <t>Print drivers cannot be downloaded over HTTP.
**Note:** This policy setting does not prevent the client computer from printing to printers on the intranet or the Internet over HTTP. It only prohibits downloading drivers that are not already installed locally.</t>
  </si>
  <si>
    <t>This policy setting controls whether Windows will download a list of providers for the Web publishing and online ordering wizards.
The recommended state for this setting is: `Enabled`.</t>
  </si>
  <si>
    <t>Although the risk is minimal, enabling this setting will reduce the possibility of a user unknowingly downloading malicious content through this feature.</t>
  </si>
  <si>
    <t>Windows is prevented from downloading providers; only the service providers cached in the local registry are displayed.</t>
  </si>
  <si>
    <t>This policy is intended to provide additional security against external DMA-capable devices. It allows for more control over the enumeration of external DMA-capable devices that are not compatible with DMA Remapping/device memory isolation and sandboxing.
The recommended state for this setting is: `Enabled: Block All`.
**Note**: This policy does not apply to 1394, PCMCIA or ExpressCard devices. The protection also only applies to Windows 10 R1803 or higher, and also requires a UEFI BIOS to function.
**Note #2**: More information on this feature is available at this link: [Kernel DMA Protection for Thunderbolt™ 3 (Windows 10) | Microsoft Docs](https://docs.microsoft.com/en-us/windows/security/information-protection/kernel-dma-protection-for-thunderbolt).</t>
  </si>
  <si>
    <t>Device memory sandboxing allows the OS to leverage the I/O Memory Management Unit (IOMMU) of a device to block unpermitted I/O, or memory access, by the peripheral.</t>
  </si>
  <si>
    <t>External devices that are not compatible with DMA-remapping will not be enumerated and will not function unless/until the user has logged in successfully _and_ has an unlocked user session. Once enumerated, these devices will continue to function, regardless of the state of the session. Devices that **are** compatible with DMA-remapping will be enumerated immediately, with their device memory isolated.</t>
  </si>
  <si>
    <t>This policy prevents the user from showing account details (email address or user name) on the sign-in screen.
The recommended state for this setting is: `Enabled`.</t>
  </si>
  <si>
    <t>The user cannot choose to show account details on the sign-in screen.</t>
  </si>
  <si>
    <t>This policy setting allows you to control whether anyone can interact with available networks UI on the logon screen.
The recommended state for this setting is: `Enabled`.</t>
  </si>
  <si>
    <t>An unauthorized user could disconnect the PC from the network or can connect the PC to other available networks without signing into Windows.</t>
  </si>
  <si>
    <t>The PC's network connectivity state cannot be changed without signing into Windows.</t>
  </si>
  <si>
    <t>This policy setting prevents connected users from being enumerated on domain-joined computers.
The recommended state for this setting is: `Enabled`.</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</si>
  <si>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</si>
  <si>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The Logon UI will not enumerate any connected users on domain-joined computers.</t>
  </si>
  <si>
    <t>This policy setting allows local users to be enumerated on domain-joined computers.
The recommended state for this setting is: `Disabled`.</t>
  </si>
  <si>
    <t>This policy setting allows you to prevent app notifications from appearing on the lock screen.
The recommended state for this setting is: `Enabled`.</t>
  </si>
  <si>
    <t>App notifications might display sensitive business or personal data.</t>
  </si>
  <si>
    <t>No app notifications are displayed on the lock screen.</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</si>
  <si>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</si>
  <si>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</si>
  <si>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Users will not be able to set up or sign in with a picture password.</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</si>
  <si>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</si>
  <si>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A PIN is created from a much smaller selection of characters than a password, so in most cases a PIN will be much less robust than a password.</t>
  </si>
  <si>
    <t>Specifies whether or not the user is prompted for a password when the system resumes from sleep.
The recommended state for this setting is: `Enabled`.</t>
  </si>
  <si>
    <t>Enabling this setting ensures that anyone who wakes an unattended computer from sleep state will have to provide logon credentials before they can access the system.</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</si>
  <si>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</si>
  <si>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HRM7</t>
  </si>
  <si>
    <t>A user might be tricked and accept an unsolicited Remote Assistance offer from a malicious user.</t>
  </si>
  <si>
    <t>This policy setting allows you to turn on or turn off Solicited (Ask for) Remote Assistance on this computer.
The recommended state for this setting is: `Disabled`.</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</si>
  <si>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</si>
  <si>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Users on this computer cannot use e-mail or file transfer to ask someone for help. Also, users cannot use instant messaging programs to allow connections to this computer.</t>
  </si>
  <si>
    <t>This policy setting lets you control whether Microsoft accounts are optional for Windows Store apps that require an account to sign in. This policy only affects Windows Store apps that support it.
The recommended state for this setting is: `Enabled`.</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</si>
  <si>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</si>
  <si>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Windows Store apps that typically require a Microsoft account to sign in will allow users to sign in with an enterprise account instead.</t>
  </si>
  <si>
    <t>This policy setting disallows AutoPlay for MTP devices like cameras or phones.
The recommended state for this setting is: `Enabled`.</t>
  </si>
  <si>
    <t>HSI1</t>
  </si>
  <si>
    <t>An attacker could use this feature to launch a program to damage a client computer or data on the computer.</t>
  </si>
  <si>
    <t>AutoPlay will not be allowed for MTP devices like cameras or phones.</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</si>
  <si>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</si>
  <si>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</si>
  <si>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AutoRun commands will be completely disabled.</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</si>
  <si>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</si>
  <si>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Autoplay will be disabled - users will have to manually launch setup or installation programs that are provided on removable media.</t>
  </si>
  <si>
    <t>This policy setting determines whether enhanced anti-spoofing is configured for devices which support it.
The recommended state for this setting is: `Enabled`.</t>
  </si>
  <si>
    <t>Enterprise managed environments are now supporting a wider range of mobile devices, increasing the security on these devices will help protect against unauthorized access on your network.</t>
  </si>
  <si>
    <t>Windows will require all users on the device to use anti-spoofing for facial features, on devices which support it.</t>
  </si>
  <si>
    <t>This policy setting determines whether cloud consumer account state content is allowed in all Windows experiences. 
The recommended state for this setting is: `Enabled`.</t>
  </si>
  <si>
    <t>The use of consumer accounts in an enterprise managed environment is not good security practice as it could lead to possible data leakage.</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</si>
  <si>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</si>
  <si>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Users will no longer see personalized recommendations from Microsoft and notifications about their Microsoft account.</t>
  </si>
  <si>
    <t>This policy setting controls whether or not a PIN is required for pairing to a wireless display device.
The recommended state for this setting is: `Enabled: First Time` OR `Enabled: Always`.</t>
  </si>
  <si>
    <t>If this setting is not configured or disabled then a PIN would not be required when pairing wireless display devices to the system, increasing the risk of unauthorized use.</t>
  </si>
  <si>
    <t>The pairing ceremony for connecting to new wireless display devices will always require a PIN.</t>
  </si>
  <si>
    <t>This policy setting allows you to configure the display of the password reveal button in password entry user experiences.
The recommended state for this setting is: `Enabled`.</t>
  </si>
  <si>
    <t>HPW8</t>
  </si>
  <si>
    <t>This is a useful feature when entering a long and complex password, especially when using a touchscreen. The potential risk is that someone else may see your password while surreptitiously observing your screen.</t>
  </si>
  <si>
    <t>The password reveal button will not be displayed after a user types a password in the password entry text box.</t>
  </si>
  <si>
    <t>This policy setting controls whether administrator accounts are displayed when a user attempts to elevate a running application.
The recommended state for this setting is: `Disabled`.</t>
  </si>
  <si>
    <t>Users could see the list of administrator accounts, making it slightly easier for a malicious user who has logged onto a console session to try to crack the passwords of those accounts.</t>
  </si>
  <si>
    <t>Note that setting values of 0 or 1 will degrade certain experiences on the device.</t>
  </si>
  <si>
    <t>This policy setting controls whether Windows attempts to connect with the OneSettings service to download configuration settings.
The recommended state for this setting is: `Enabled`.</t>
  </si>
  <si>
    <t>Windows will not connect to the OneSettings service to download configuration settings.</t>
  </si>
  <si>
    <t>This policy setting allows an organization to prevent its devices from showing feedback questions from Microsoft.
The recommended state for this setting is: `Enabled`.</t>
  </si>
  <si>
    <t>Users will no longer see feedback notifications through the Windows Feedback app.</t>
  </si>
  <si>
    <t>This policy setting controls whether additional diagnostic logs are collected when more information is needed to troubleshoot a problem on the device. 
The recommended state for this setting is: `Enabled`. 
**Note:** Diagnostic logs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</si>
  <si>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Diagnostic logs and information such as crash dumps will not be collected for transmission to Microsoft.</t>
  </si>
  <si>
    <t>This policy setting limits the type of memory dumps that can be collected when more information is needed to troubleshoot a problem. 
The recommended state for this setting is: `Enabled`.
**Note:** Memory dumps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</si>
  <si>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It can be risky for experimental features to be allowed in an enterprise managed environment because this can introduce bugs and security holes into systems, making it easier for an attacker to gain access. It is generally preferred to only use production-ready builds.</t>
  </si>
  <si>
    <t>This policy setting controls Event Log behavior when the log file reaches its maximum size.
The recommended state for this setting is: `Disabled`.
**Note:** Old events may or may not be retained according to the _Backup log automatically when full_ policy setting.</t>
  </si>
  <si>
    <t>If new events are not recorded it may be difficult or impossible to determine the root cause of system problems or the unauthorized activities of malicious users.</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</si>
  <si>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</si>
  <si>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HAU23</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</si>
  <si>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</si>
  <si>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</si>
  <si>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If events are not recorded it may be difficult or impossible to determine the root cause of system problems or the unauthorized activities of malicious users</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</si>
  <si>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</si>
  <si>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HSI22</t>
  </si>
  <si>
    <t>Data Execution Prevention is an important security feature supported by Explorer that helps to limit the impact of certain types of malware.</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</si>
  <si>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</si>
  <si>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Allowing an application to function after its session has become corrupt increases the risk posture to the system.</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</si>
  <si>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</si>
  <si>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Limiting the opening of files and folders to a limited set reduces the attack surface of the system.</t>
  </si>
  <si>
    <t>This setting determines whether applications and services on the device can utilize new consumer Microsoft account authentication via the Windows `OnlineID` and `WebAccountManager` APIs.
The recommended state for this setting is: `Enabled`.</t>
  </si>
  <si>
    <t>Organizations that want to effectively implement identity management policies and maintain firm control of what accounts are used on their computers will probably want to block Microsoft accounts. Organizations may also need to block Microsoft accounts in order to meet the requirements of compliance standards that apply to their information systems.</t>
  </si>
  <si>
    <t>All applications and services on the device will be prevented from _new_ authentications using consumer Microsoft accounts via the Windows `OnlineID` and `WebAccountManager` APIs. Authentications performed directly by the user in web browsers or in apps that use `OAuth` will remain unaffected.</t>
  </si>
  <si>
    <t>This policy setting controls detection and action for Potentially Unwanted Applications (PUA), which are sneaky unwanted application bundlers or their bundled applications, that can deliver adware or malware.
The recommended state for this setting is: `Enabled: Block`.
For more information, see this link: [Block potentially unwanted applications with Microsoft Defender Antivirus | Microsoft Docs](https://docs.microsoft.com/en-us/windows/security/threat-protection/windows-defender-antivirus/detect-block-potentially-unwanted-apps-windows-defender-antivirus)</t>
  </si>
  <si>
    <t>Potentially unwanted applications can increase the risk of your network being infected with malware, cause malware infections to be harder to identify, and can waste IT resources in cleaning up the applications. They should be blocked from installation.</t>
  </si>
  <si>
    <t>Applications that are identified by Microsoft as PUA will be blocked at download and install time.</t>
  </si>
  <si>
    <t>The decision on whether or not to participate in Microsoft MAPS / Microsoft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</si>
  <si>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This policy setting controls the state for the Attack Surface Reduction (ASR) rules.
The recommended state for this setting is: `Enabled`.</t>
  </si>
  <si>
    <t>Attack surface reduction helps prevent actions and apps that are typically used by exploit-seeking malware to infect machines.</t>
  </si>
  <si>
    <t>When a rule is triggered, a notification will be displayed from the Action Center.</t>
  </si>
  <si>
    <t>This policy setting controls Microsoft Defender Exploit Guard network protection. 
The recommended state for this setting is: `Enabled: Block`.</t>
  </si>
  <si>
    <t>This setting can help prevent employees from using any application to access dangerous domains that may host phishing scams, exploit-hosting sites, and other malicious content on the Internet.</t>
  </si>
  <si>
    <t>Users and applications will not be able to access dangerous domains.</t>
  </si>
  <si>
    <t>This policy setting configures scanning for all downloaded files and attachments.
The recommended state for this setting is: `Enabled`.</t>
  </si>
  <si>
    <t>When running an antivirus solution such as Microsoft Defender Antivirus, it is important to ensure that it is configured to heuristically monitor in real-time for suspicious and known malicious activity.</t>
  </si>
  <si>
    <t>This policy setting configures real-time protection prompts for known malware detection.
Microsoft Defender Antivirus alerts you when malware or potentially unwanted software attempts to install itself or to run on your computer.
The recommended state for this setting is: `Disabled`.</t>
  </si>
  <si>
    <t>This policy setting allows you to configure behavior monitoring for Microsoft Defender Antivirus. 
The recommended state for this setting is: `Enabled`.</t>
  </si>
  <si>
    <t>None - this is the default configuration.</t>
  </si>
  <si>
    <t>This policy setting allows script scanning to be turned on/off. Script scanning intercepts scripts then scans them before they are executed on the system. 
The recommended state for this setting is: `Enabled`.</t>
  </si>
  <si>
    <t>It is important to ensure that any present removable drives are always included in any type of scan, as removable drives are more likely to contain malicious software brought in to the enterprise managed environment from an external, unmanaged computer.</t>
  </si>
  <si>
    <t>Removable drives will be scanned during any type of scan by Microsoft Defender Antivirus.</t>
  </si>
  <si>
    <t>Incoming e-mails should be scanned by an antivirus solution such as Microsoft Defender Antivirus, as email attachments are a commonly used attack vector to infiltrate computers with malicious software.</t>
  </si>
  <si>
    <t>E-mail scanning by Microsoft Defender Antivirus will be enabled.</t>
  </si>
  <si>
    <t>This policy setting lets you prevent apps and features from working with files on OneDrive using the Next Generation Sync Client.
The recommended state for this setting is: `Enabled`.</t>
  </si>
  <si>
    <t>Enabling this setting prevents users from accidentally (or intentionally) uploading confidential or sensitive corporate information to the OneDrive cloud service using the Next Generation Sync Client.
**Note:** This security concern applies to _any_ cloud-based file storage application installed on a server, not just the one supplied with Windows Server.</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</si>
  <si>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
**Note #2:** If your organization has decided to implement **OneDrive for Business** and therefore needs to except itself from this recommendation, we highly suggest that you also obtain and utilize the `OneDrive.admx/adml` template that is bundled with the latest OneDrive client, as noted [at this link](https://docs.microsoft.com/en-us/onedrive/use-group-policy) (this template is not included with the Windows Administrative Templates). Two alternative OneDrive settings in particular from that template are worth your consideration:
- _Allow syncing OneDrive accounts for only specific organizations_ - a computer-based setting that restricts OneDrive client connections to only **approved** tenant IDs.
- _Prevent users from synchronizing personal OneDrive accounts_ - a user-based setting that prevents use of consumer OneDrive (i.e. non-business).</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</si>
  <si>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</si>
  <si>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HPW10</t>
  </si>
  <si>
    <t>An attacker with physical access to the computer may be able to break the protection guarding saved passwords. An attacker who compromises a user's account and connects to their computer could use saved passwords to gain access to additional hosts.</t>
  </si>
  <si>
    <t>The password saving checkbox will be disabled for Remote Desktop clients and users will not be able to save passwords.</t>
  </si>
  <si>
    <t>This policy setting prevents users from sharing the local drives on their client computers to Remote Desktop Servers that they access. Mapped drives appear in the session folder tree in Windows Explorer in the following format:
`\\TSClient\&lt;driveletter&gt;$`
If local drives are shared they are left vulnerable to intruders who want to exploit the data that is stored on them.
The recommended state for this setting is: `Enabled`.</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</si>
  <si>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</si>
  <si>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Drive redirection will not be possible. In most situations, traditional network drive mapping to file shares (including administrative shares) performed manually by the connected user will serve as a capable substitute to still allow file transfers when needed.</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</si>
  <si>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</si>
  <si>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</si>
  <si>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Users cannot automatically log on to Remote Desktop Services by supplying their passwords in the Remote Desktop Connection client. They will be prompted for a password to log on.</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</si>
  <si>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</si>
  <si>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Allowing unsecure RPC communication can exposes the server to man in the middle attacks and data disclosure attacks.</t>
  </si>
  <si>
    <t>Remote Desktop Services accepts requests from RPC clients that support secure requests, and does not allow unsecured communication with untrusted clients.</t>
  </si>
  <si>
    <t>This policy setting allows you to specify whether to require user authentication for remote connections to the RD Session Host server by using Network Level Authentication. 
The recommended state for this setting is: `Enabled`.</t>
  </si>
  <si>
    <t>Requiring that user authentication occur earlier in the remote connection process enhances security.</t>
  </si>
  <si>
    <t>Only client computers that support Network Level Authentication can connect to the RD Session Host server.
**Note:** Some third party two-factor authentication solutions (e.g. RSA Authentication Agent) can be negatively affected by this setting, as Network Level Authentication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</si>
  <si>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</si>
  <si>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If Remote Desktop client connections that use low level encryption are allowed, it is more likely that an attacker will be able to decrypt any captured Remote Desktop Services network traffic.</t>
  </si>
  <si>
    <t>This policy setting specifies whether Remote Desktop Services retains a user's per-session temporary folders at logoff.
The recommended state for this setting is: `Disabled`.</t>
  </si>
  <si>
    <t>Sensitive information could be contained inside the temporary folders and visible to other administrators that log into the system.</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</si>
  <si>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</si>
  <si>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Disabling this setting keeps the cached data independent for each session, both reducing the chance of problems from shared cached data between sessions, and keeping possibly sensitive data separate to each user session.</t>
  </si>
  <si>
    <t>This policy setting prevents the user from having enclosures (file attachments) downloaded from an RSS feed to the user's computer.
The recommended state for this setting is: `Enabled`.</t>
  </si>
  <si>
    <t>Allowing attachments to be downloaded through the RSS feed can introduce files that could have malicious intent.</t>
  </si>
  <si>
    <t>Users cannot set the Feed Sync Engine to download an enclosure through the Feed property page. Developers cannot change the download setting through feed APIs.</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</si>
  <si>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</si>
  <si>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Indexing and allowing users to search encrypted files could potentially reveal confidential data stored within the encrypted files.</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</si>
  <si>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</si>
  <si>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</si>
  <si>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Allowing any apps to be accessed while system is locked is not recommended. If this feature is permitted, it should only be accessible once a user authenticates with the proper credentials.</t>
  </si>
  <si>
    <t>Windows Ink Workspace will not be permitted above the lock screen.</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</si>
  <si>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</si>
  <si>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</si>
  <si>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</si>
  <si>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</si>
  <si>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This policy setting controls whether a device will automatically sign-in the last interactive user after Windows Update restarts the system.
The recommended state for this setting is: `Disabled`.</t>
  </si>
  <si>
    <t>Disabling this feature will prevent the caching of user's credentials and unauthorized use of the device, and also ensure the user is aware of the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</si>
  <si>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</si>
  <si>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This policy setting allows you to manage whether the Windows Remote Management (WinRM) client uses Basic authentication.
The recommended state for this setting is: `Disabled`.</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</si>
  <si>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</si>
  <si>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This policy setting allows you to manage whether the Windows Remote Management (WinRM) client sends and receives unencrypted messages over the network.
The recommended state for this setting is: `Disabled`.</t>
  </si>
  <si>
    <t>Encrypting WinRM network traffic reduces the risk of an attacker viewing or modifying WinRM messages as they transit the network.</t>
  </si>
  <si>
    <t>This policy setting allows you to manage whether the Windows Remote Management (WinRM) client will not use Digest authentication.
The recommended state for this setting is: `Enabled`.</t>
  </si>
  <si>
    <t>Digest authentication is less robust than other authentication methods available in WinRM, an attacker who is able to capture packets on the network where WinRM is running may be able to determine the credentials used for accessing remote hosts via WinRM.</t>
  </si>
  <si>
    <t>The WinRM client will not use Digest authentication.</t>
  </si>
  <si>
    <t>This policy setting allows you to manage whether the Windows Remote Management (WinRM) service accepts Basic authentication from a remote client.
The recommended state for this setting is: `Disabled`.</t>
  </si>
  <si>
    <t>This policy setting allows you to manage whether the Windows Remote Management (WinRM) service sends and receives unencrypted messages over the network.
The recommended state for this setting is: `Disabled`.</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</si>
  <si>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</si>
  <si>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</si>
  <si>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</si>
  <si>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This policy setting prevent users from making changes to the Exploit protection settings area in the Windows Security settings.
The recommended state for this setting is: `Enabled`.</t>
  </si>
  <si>
    <t>Only authorized IT staff should be able to make changes to the exploit protection settings in order to ensure the organizations specific configuration is not modified.</t>
  </si>
  <si>
    <t>Local users cannot make changes in the Exploit protection settings area.</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</si>
  <si>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</si>
  <si>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</si>
  <si>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</si>
  <si>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Critical operating system updates and service packs will be installed as necessary.</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</si>
  <si>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recommendation 'Configure Automatic Updates'. It will have no impact if any other option is selected.</t>
  </si>
  <si>
    <t>If `4 - Auto download and schedule the install` is selected in recommendation 'Configure Automatic Updates', critical operating system updates and service packs will automatically download every day (at 3:00 A.M., by default).</t>
  </si>
  <si>
    <t>Preview builds are prevented from installing on the device.</t>
  </si>
  <si>
    <t>This policy setting determines when Preview Build or Feature Updates are received.
**Defer Updates** This enables devices to defer taking the next Feature Update available to your channel for up to 14 days for all the pre-release channels and up to 365 days for the Semi-Annual Channel. Or, if the device is updating from the Semi-Annual Channel, a version for the device to move to and/or stay on until the policy is updated or the device reaches end of service can be specified. Note: If you set both policies, the version specified will take precedence and the deferrals will not be in effect. Please see the Windows Release Information page for OS version information.
**Pause Updates** To prevent Feature Updates from being received on their scheduled time, you can temporarily pause Feature Updates. The pause will remain in effect for 35 days from the specified start date or until the field is cleared (Quality Updates will still be offered).
**Note:** If the "Allow Diagnostic Data" (formerly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10 R1703, values above 180 days are not recognized by the OS. Starting with Windows 10 R1703, the maximum number of days you can defer is 365 days.</t>
  </si>
  <si>
    <t>In a production environment, it is preferred to only use software and features that are publicly available, after they have gone through rigorous testing in beta.</t>
  </si>
  <si>
    <t>Feature Updates will be delayed until they are publicly released to general public by Microsoft.</t>
  </si>
  <si>
    <t>This settings controls when Quality Updates are received.
The recommended state for this setting is: `Enabled: 0 days`.
**Note:** If the "Allow Diagnostic Data" (formerly "Allow Telemetry") policy is set to 0, this policy will have no effect.
**Note #2:** Starting with Windows Server 2016 RTM (Release 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</si>
  <si>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Quality Updates can contain important bug fixes and/or security patches, and should be installed as soon as possible.</t>
  </si>
  <si>
    <t>This policy setting turns off toast notifications on the lock screen.
The recommended state for this setting is `Enabled`.</t>
  </si>
  <si>
    <t>19.5.1</t>
  </si>
  <si>
    <t>19.5.1.1</t>
  </si>
  <si>
    <t>While this feature can be handy for users, applications that provide toast notifications might display sensitive personal or business data while the device is left unattended.</t>
  </si>
  <si>
    <t>Applications will not be able to raise toast notifications on the lock screen.</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</si>
  <si>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</si>
  <si>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</si>
  <si>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</si>
  <si>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Antivirus programs that do not perform on-access checks may not be able to scan downloaded files.</t>
  </si>
  <si>
    <t>Windows tells the registered antivirus program(s) to scan the file when a user opens a file attachment. If the antivirus program fails, the attachment is blocked from being opened.</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</si>
  <si>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</si>
  <si>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19.7.8</t>
  </si>
  <si>
    <t>19.7.8.1</t>
  </si>
  <si>
    <t>Enabling this setting will help ensure your data is not shared with any third party. The Windows Spotlight feature collects data and uses that data to display suggested apps as well as images from the internet.</t>
  </si>
  <si>
    <t>Windows Spotlight will be turned off and users will no longer be able to select it as their lock screen.</t>
  </si>
  <si>
    <t>This policy setting determines whether Windows will suggest apps and content from third-party software publishers.
The recommended state for this setting is: `Enabled`.</t>
  </si>
  <si>
    <t>19.7.8.2</t>
  </si>
  <si>
    <t>Windows Spotlight on lock screen, Windows tips, Microsoft consumer features and other related features will no longer suggest apps and content from third-party software publishers. Users may still see suggestions and tips to make them more productive with Microsoft features and apps.</t>
  </si>
  <si>
    <t>This policy setting removes the Spotlight collection setting in Personalization, rendering the user unable to select and subsequently download daily images from Microsoft to the system desktop.
The recommended state for this setting is: `Enabled`.</t>
  </si>
  <si>
    <t>19.7.8.5</t>
  </si>
  <si>
    <t>Enabling this setting will help ensure your data is not shared with any third party. The Windows Spotlight feature collects data and uses that data to display images from Microsoft.</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</si>
  <si>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</si>
  <si>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HSI7</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</si>
  <si>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</si>
  <si>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Users cannot share files within their profile using the sharing wizard. Also, the sharing wizard cannot create a share at `%root%\Users` and can only be used to create SMB shares on folders.</t>
  </si>
  <si>
    <t>Input of test results starting with this row require corresponding Test IDs in Column A. Insert new rows above here.</t>
  </si>
  <si>
    <t>Do not edit below</t>
  </si>
  <si>
    <t>Info</t>
  </si>
  <si>
    <t>Criticality Ratings</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</si>
  <si>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</si>
  <si>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</si>
  <si>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</si>
  <si>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</si>
  <si>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</si>
  <si>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CIS Microsoft Windows Server 2022 Benchmark v1.0.0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</si>
  <si>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</si>
  <si>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</si>
  <si>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</si>
  <si>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</si>
  <si>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</si>
  <si>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</si>
  <si>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</si>
  <si>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</si>
  <si>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</si>
  <si>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</si>
  <si>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</si>
  <si>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</si>
  <si>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</si>
  <si>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</si>
  <si>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</si>
  <si>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</si>
  <si>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</si>
  <si>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</si>
  <si>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</si>
  <si>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</si>
  <si>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 xml:space="preserve">Internal Revenue Service </t>
  </si>
  <si>
    <t xml:space="preserve">Test Case Tab </t>
  </si>
  <si>
    <t xml:space="preserve">Date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</si>
  <si>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</si>
  <si>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</si>
  <si>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</si>
  <si>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</si>
  <si>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</si>
  <si>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</si>
  <si>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</si>
  <si>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</si>
  <si>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</si>
  <si>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</si>
  <si>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</si>
  <si>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</si>
  <si>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</si>
  <si>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</si>
  <si>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</si>
  <si>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</si>
  <si>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</si>
  <si>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</si>
  <si>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</si>
  <si>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</si>
  <si>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</si>
  <si>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</si>
  <si>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</si>
  <si>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</si>
  <si>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</si>
  <si>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</si>
  <si>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</si>
  <si>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</si>
  <si>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</si>
  <si>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</si>
  <si>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</si>
  <si>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</si>
  <si>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</si>
  <si>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</si>
  <si>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</si>
  <si>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</si>
  <si>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</si>
  <si>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</si>
  <si>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</si>
  <si>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</si>
  <si>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</si>
  <si>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</si>
  <si>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</si>
  <si>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</si>
  <si>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</si>
  <si>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</si>
  <si>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</si>
  <si>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</si>
  <si>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</si>
  <si>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</si>
  <si>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</si>
  <si>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</si>
  <si>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</si>
  <si>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</si>
  <si>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</si>
  <si>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</si>
  <si>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</si>
  <si>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</si>
  <si>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</si>
  <si>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</si>
  <si>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</si>
  <si>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</si>
  <si>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</si>
  <si>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</si>
  <si>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</si>
  <si>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</si>
  <si>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</si>
  <si>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</si>
  <si>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</si>
  <si>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</si>
  <si>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</si>
  <si>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</si>
  <si>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</si>
  <si>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</si>
  <si>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</si>
  <si>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</si>
  <si>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</si>
  <si>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</si>
  <si>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</si>
  <si>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</si>
  <si>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</si>
  <si>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</si>
  <si>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</si>
  <si>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</si>
  <si>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</si>
  <si>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</si>
  <si>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</si>
  <si>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</si>
  <si>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</si>
  <si>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</si>
  <si>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</si>
  <si>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</si>
  <si>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</si>
  <si>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</si>
  <si>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</si>
  <si>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</si>
  <si>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</si>
  <si>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</si>
  <si>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</si>
  <si>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</si>
  <si>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</si>
  <si>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</si>
  <si>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</si>
  <si>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</si>
  <si>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</si>
  <si>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</si>
  <si>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</si>
  <si>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</si>
  <si>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</si>
  <si>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</si>
  <si>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</si>
  <si>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</si>
  <si>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</si>
  <si>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</si>
  <si>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</si>
  <si>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</si>
  <si>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</si>
  <si>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</si>
  <si>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</si>
  <si>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</si>
  <si>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</si>
  <si>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</si>
  <si>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</si>
  <si>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</si>
  <si>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</si>
  <si>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</si>
  <si>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</si>
  <si>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</si>
  <si>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</si>
  <si>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</si>
  <si>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</si>
  <si>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</si>
  <si>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</si>
  <si>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</si>
  <si>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</si>
  <si>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</si>
  <si>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</si>
  <si>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</si>
  <si>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</si>
  <si>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</si>
  <si>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</si>
  <si>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</si>
  <si>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</si>
  <si>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</si>
  <si>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</si>
  <si>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</si>
  <si>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</si>
  <si>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</si>
  <si>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</si>
  <si>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</si>
  <si>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</si>
  <si>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</si>
  <si>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</si>
  <si>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</si>
  <si>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</si>
  <si>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</si>
  <si>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</si>
  <si>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</si>
  <si>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</si>
  <si>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</si>
  <si>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</si>
  <si>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</si>
  <si>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</si>
  <si>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</si>
  <si>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</si>
  <si>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</si>
  <si>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</si>
  <si>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</si>
  <si>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</si>
  <si>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</si>
  <si>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</si>
  <si>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</si>
  <si>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</si>
  <si>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</si>
  <si>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</si>
  <si>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</si>
  <si>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</si>
  <si>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</si>
  <si>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</si>
  <si>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</si>
  <si>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</si>
  <si>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</si>
  <si>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</si>
  <si>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</si>
  <si>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</si>
  <si>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</si>
  <si>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</si>
  <si>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Audit storage capacity threshold has not been defined</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</si>
  <si>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</si>
  <si>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</si>
  <si>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</si>
  <si>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</si>
  <si>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</si>
  <si>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</si>
  <si>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</si>
  <si>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</si>
  <si>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</si>
  <si>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</si>
  <si>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</si>
  <si>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</si>
  <si>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</si>
  <si>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</si>
  <si>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</si>
  <si>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</si>
  <si>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</si>
  <si>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</si>
  <si>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</si>
  <si>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</si>
  <si>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</si>
  <si>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</si>
  <si>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</si>
  <si>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</si>
  <si>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</si>
  <si>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</si>
  <si>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</si>
  <si>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</si>
  <si>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</si>
  <si>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</si>
  <si>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</si>
  <si>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</si>
  <si>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</si>
  <si>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</si>
  <si>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</si>
  <si>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</si>
  <si>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</si>
  <si>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</si>
  <si>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</si>
  <si>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</si>
  <si>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</si>
  <si>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</si>
  <si>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</si>
  <si>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</si>
  <si>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</si>
  <si>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</si>
  <si>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</si>
  <si>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</si>
  <si>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</si>
  <si>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</si>
  <si>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</si>
  <si>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</si>
  <si>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</si>
  <si>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</si>
  <si>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</si>
  <si>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</si>
  <si>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</si>
  <si>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</si>
  <si>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</si>
  <si>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</si>
  <si>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</si>
  <si>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</si>
  <si>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</si>
  <si>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</si>
  <si>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</si>
  <si>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</si>
  <si>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</si>
  <si>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</si>
  <si>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</si>
  <si>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</si>
  <si>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</si>
  <si>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</si>
  <si>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</si>
  <si>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</si>
  <si>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</si>
  <si>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</si>
  <si>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</si>
  <si>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</si>
  <si>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</si>
  <si>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</si>
  <si>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</si>
  <si>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</si>
  <si>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</si>
  <si>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</si>
  <si>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</si>
  <si>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</si>
  <si>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</si>
  <si>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</si>
  <si>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</si>
  <si>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</si>
  <si>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</si>
  <si>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</si>
  <si>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</si>
  <si>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</si>
  <si>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</si>
  <si>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</si>
  <si>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</si>
  <si>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</si>
  <si>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</si>
  <si>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</si>
  <si>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</si>
  <si>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</si>
  <si>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</si>
  <si>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</si>
  <si>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</si>
  <si>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</si>
  <si>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</si>
  <si>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</si>
  <si>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</si>
  <si>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</si>
  <si>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</si>
  <si>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</si>
  <si>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</si>
  <si>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</si>
  <si>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</si>
  <si>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</si>
  <si>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</si>
  <si>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</si>
  <si>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</si>
  <si>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</si>
  <si>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</si>
  <si>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</si>
  <si>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</si>
  <si>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</si>
  <si>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</si>
  <si>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</si>
  <si>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</si>
  <si>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</si>
  <si>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</si>
  <si>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</si>
  <si>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</si>
  <si>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</si>
  <si>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</si>
  <si>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</si>
  <si>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</si>
  <si>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</si>
  <si>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</si>
  <si>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</si>
  <si>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</si>
  <si>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</si>
  <si>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</si>
  <si>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</si>
  <si>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</si>
  <si>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</si>
  <si>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</si>
  <si>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</si>
  <si>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</si>
  <si>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</si>
  <si>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</si>
  <si>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</si>
  <si>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</si>
  <si>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</si>
  <si>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</si>
  <si>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</si>
  <si>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</si>
  <si>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</si>
  <si>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</si>
  <si>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</si>
  <si>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</si>
  <si>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</si>
  <si>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</si>
  <si>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</si>
  <si>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</si>
  <si>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</si>
  <si>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</si>
  <si>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</si>
  <si>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</si>
  <si>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</si>
  <si>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</si>
  <si>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</si>
  <si>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</si>
  <si>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</si>
  <si>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</si>
  <si>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</si>
  <si>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</si>
  <si>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</si>
  <si>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</si>
  <si>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</si>
  <si>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</si>
  <si>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</si>
  <si>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</si>
  <si>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</si>
  <si>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</si>
  <si>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</si>
  <si>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</si>
  <si>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</si>
  <si>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</si>
  <si>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</si>
  <si>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</si>
  <si>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</si>
  <si>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</si>
  <si>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</si>
  <si>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</si>
  <si>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</si>
  <si>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</si>
  <si>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</si>
  <si>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</si>
  <si>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</si>
  <si>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</si>
  <si>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</si>
  <si>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</si>
  <si>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</si>
  <si>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</si>
  <si>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</si>
  <si>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</si>
  <si>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</si>
  <si>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</si>
  <si>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</si>
  <si>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</si>
  <si>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</si>
  <si>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</si>
  <si>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</si>
  <si>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</si>
  <si>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</si>
  <si>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</si>
  <si>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</si>
  <si>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</si>
  <si>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</si>
  <si>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</si>
  <si>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</si>
  <si>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</si>
  <si>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</si>
  <si>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</si>
  <si>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</si>
  <si>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</si>
  <si>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</si>
  <si>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</si>
  <si>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</si>
  <si>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</si>
  <si>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</si>
  <si>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</si>
  <si>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</si>
  <si>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</si>
  <si>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</si>
  <si>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</si>
  <si>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</si>
  <si>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</si>
  <si>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</si>
  <si>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</si>
  <si>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</si>
  <si>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</si>
  <si>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</si>
  <si>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</si>
  <si>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</si>
  <si>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</si>
  <si>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</si>
  <si>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</si>
  <si>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</si>
  <si>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</si>
  <si>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</si>
  <si>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</si>
  <si>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</si>
  <si>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</si>
  <si>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</si>
  <si>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</si>
  <si>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</si>
  <si>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</si>
  <si>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</si>
  <si>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</si>
  <si>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</si>
  <si>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</si>
  <si>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</si>
  <si>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</si>
  <si>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</si>
  <si>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</si>
  <si>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</si>
  <si>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</si>
  <si>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</si>
  <si>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</si>
  <si>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</si>
  <si>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</si>
  <si>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</si>
  <si>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</si>
  <si>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</si>
  <si>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</si>
  <si>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</si>
  <si>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</si>
  <si>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</si>
  <si>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</si>
  <si>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</si>
  <si>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</si>
  <si>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</si>
  <si>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</si>
  <si>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</si>
  <si>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</si>
  <si>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</si>
  <si>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</si>
  <si>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</si>
  <si>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</si>
  <si>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</si>
  <si>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</si>
  <si>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</si>
  <si>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</si>
  <si>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</si>
  <si>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</si>
  <si>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</si>
  <si>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</si>
  <si>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</si>
  <si>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</si>
  <si>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</si>
  <si>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</si>
  <si>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</si>
  <si>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</si>
  <si>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</si>
  <si>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</si>
  <si>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</si>
  <si>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</si>
  <si>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</si>
  <si>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</si>
  <si>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</si>
  <si>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</si>
  <si>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</si>
  <si>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</si>
  <si>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</si>
  <si>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</si>
  <si>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</si>
  <si>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</si>
  <si>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</si>
  <si>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</si>
  <si>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</si>
  <si>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</si>
  <si>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</si>
  <si>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</si>
  <si>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</si>
  <si>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</si>
  <si>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</si>
  <si>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</si>
  <si>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</si>
  <si>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</si>
  <si>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</si>
  <si>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</si>
  <si>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</si>
  <si>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</si>
  <si>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</si>
  <si>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</si>
  <si>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</si>
  <si>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</si>
  <si>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</si>
  <si>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</si>
  <si>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</si>
  <si>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</si>
  <si>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</si>
  <si>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</si>
  <si>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</si>
  <si>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</si>
  <si>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</si>
  <si>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</si>
  <si>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</si>
  <si>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</si>
  <si>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</si>
  <si>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</si>
  <si>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</si>
  <si>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</si>
  <si>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</si>
  <si>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</si>
  <si>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</si>
  <si>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</si>
  <si>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</si>
  <si>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</si>
  <si>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</si>
  <si>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</si>
  <si>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</si>
  <si>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</si>
  <si>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</si>
  <si>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</si>
  <si>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</si>
  <si>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</si>
  <si>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</si>
  <si>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</si>
  <si>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</si>
  <si>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</si>
  <si>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</si>
  <si>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</si>
  <si>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</si>
  <si>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</si>
  <si>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</si>
  <si>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</si>
  <si>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</si>
  <si>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</si>
  <si>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</si>
  <si>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</si>
  <si>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</si>
  <si>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</si>
  <si>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</si>
  <si>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</si>
  <si>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</si>
  <si>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</si>
  <si>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</si>
  <si>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</si>
  <si>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</si>
  <si>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</si>
  <si>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</si>
  <si>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</si>
  <si>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</si>
  <si>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</si>
  <si>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</si>
  <si>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</si>
  <si>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</si>
  <si>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</si>
  <si>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</si>
  <si>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</si>
  <si>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</si>
  <si>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</si>
  <si>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</si>
  <si>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</si>
  <si>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</si>
  <si>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</si>
  <si>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</si>
  <si>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</si>
  <si>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</si>
  <si>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</si>
  <si>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</si>
  <si>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</si>
  <si>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</si>
  <si>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</si>
  <si>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</si>
  <si>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</si>
  <si>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</si>
  <si>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</si>
  <si>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</si>
  <si>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</si>
  <si>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</si>
  <si>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</si>
  <si>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</si>
  <si>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</si>
  <si>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</si>
  <si>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</si>
  <si>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</si>
  <si>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</si>
  <si>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</si>
  <si>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</si>
  <si>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</si>
  <si>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</si>
  <si>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</si>
  <si>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</si>
  <si>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</si>
  <si>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</si>
  <si>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</si>
  <si>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</si>
  <si>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</si>
  <si>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</si>
  <si>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</si>
  <si>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</si>
  <si>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</si>
  <si>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</si>
  <si>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</si>
  <si>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</si>
  <si>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</si>
  <si>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</si>
  <si>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</si>
  <si>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</si>
  <si>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</si>
  <si>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</si>
  <si>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</si>
  <si>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</si>
  <si>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</si>
  <si>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</si>
  <si>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</si>
  <si>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</si>
  <si>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</si>
  <si>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</si>
  <si>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</si>
  <si>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</si>
  <si>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</si>
  <si>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</si>
  <si>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</si>
  <si>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</si>
  <si>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</si>
  <si>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</si>
  <si>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</si>
  <si>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</si>
  <si>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</si>
  <si>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</si>
  <si>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</si>
  <si>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</si>
  <si>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</si>
  <si>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</si>
  <si>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</si>
  <si>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</si>
  <si>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</si>
  <si>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</si>
  <si>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</si>
  <si>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</si>
  <si>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</si>
  <si>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</si>
  <si>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</si>
  <si>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</si>
  <si>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</si>
  <si>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</si>
  <si>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</si>
  <si>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</si>
  <si>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</si>
  <si>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</si>
  <si>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</si>
  <si>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</si>
  <si>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</si>
  <si>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</si>
  <si>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</si>
  <si>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</si>
  <si>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</si>
  <si>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</si>
  <si>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</si>
  <si>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</si>
  <si>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</si>
  <si>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</si>
  <si>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</si>
  <si>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</si>
  <si>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</si>
  <si>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</si>
  <si>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</si>
  <si>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</si>
  <si>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</si>
  <si>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</si>
  <si>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</si>
  <si>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</si>
  <si>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</si>
  <si>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</si>
  <si>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</si>
  <si>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</si>
  <si>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</si>
  <si>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</si>
  <si>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</si>
  <si>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</si>
  <si>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</si>
  <si>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</si>
  <si>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</si>
  <si>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</si>
  <si>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</si>
  <si>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</si>
  <si>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</si>
  <si>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</si>
  <si>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</si>
  <si>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</si>
  <si>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</si>
  <si>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</si>
  <si>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</si>
  <si>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</si>
  <si>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</si>
  <si>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</si>
  <si>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</si>
  <si>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</si>
  <si>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</si>
  <si>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</si>
  <si>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</si>
  <si>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</si>
  <si>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</si>
  <si>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</si>
  <si>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</si>
  <si>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</si>
  <si>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</si>
  <si>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</si>
  <si>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</si>
  <si>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</si>
  <si>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</si>
  <si>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</si>
  <si>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</si>
  <si>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</si>
  <si>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</si>
  <si>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</si>
  <si>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</si>
  <si>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</si>
  <si>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</si>
  <si>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</si>
  <si>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</si>
  <si>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</si>
  <si>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</si>
  <si>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</si>
  <si>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</si>
  <si>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</si>
  <si>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</si>
  <si>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</si>
  <si>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</si>
  <si>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</si>
  <si>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</si>
  <si>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</si>
  <si>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</si>
  <si>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</si>
  <si>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</si>
  <si>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</si>
  <si>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</si>
  <si>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</si>
  <si>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</si>
  <si>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</si>
  <si>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</si>
  <si>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</si>
  <si>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</si>
  <si>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</si>
  <si>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</si>
  <si>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</si>
  <si>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</si>
  <si>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</si>
  <si>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</si>
  <si>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</si>
  <si>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</si>
  <si>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</si>
  <si>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</si>
  <si>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</si>
  <si>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</si>
  <si>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</si>
  <si>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</si>
  <si>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</si>
  <si>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</si>
  <si>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</si>
  <si>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</si>
  <si>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</si>
  <si>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</si>
  <si>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</si>
  <si>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</si>
  <si>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</si>
  <si>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</si>
  <si>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</si>
  <si>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</si>
  <si>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</si>
  <si>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</si>
  <si>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</si>
  <si>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</si>
  <si>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</si>
  <si>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</si>
  <si>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</si>
  <si>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</si>
  <si>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</si>
  <si>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</si>
  <si>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</si>
  <si>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</si>
  <si>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</si>
  <si>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</si>
  <si>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</si>
  <si>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</si>
  <si>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</si>
  <si>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</si>
  <si>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</si>
  <si>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</si>
  <si>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</si>
  <si>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</si>
  <si>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</si>
  <si>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</si>
  <si>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</si>
  <si>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</si>
  <si>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</si>
  <si>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</si>
  <si>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</si>
  <si>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</si>
  <si>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</si>
  <si>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</si>
  <si>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</si>
  <si>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</si>
  <si>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</si>
  <si>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</si>
  <si>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</si>
  <si>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</si>
  <si>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</si>
  <si>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</si>
  <si>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</si>
  <si>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</si>
  <si>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</si>
  <si>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</si>
  <si>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</si>
  <si>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</si>
  <si>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</si>
  <si>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</si>
  <si>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</si>
  <si>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</si>
  <si>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</si>
  <si>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</si>
  <si>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</si>
  <si>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</si>
  <si>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</si>
  <si>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</si>
  <si>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</si>
  <si>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</si>
  <si>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</si>
  <si>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</si>
  <si>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</si>
  <si>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</si>
  <si>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</si>
  <si>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</si>
  <si>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</si>
  <si>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</si>
  <si>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</si>
  <si>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</si>
  <si>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</si>
  <si>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</si>
  <si>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</si>
  <si>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</si>
  <si>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</si>
  <si>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</si>
  <si>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</si>
  <si>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</si>
  <si>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</si>
  <si>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</si>
  <si>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</si>
  <si>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</si>
  <si>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</si>
  <si>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</si>
  <si>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</si>
  <si>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</si>
  <si>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</si>
  <si>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</si>
  <si>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</si>
  <si>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</si>
  <si>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</si>
  <si>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</si>
  <si>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</si>
  <si>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</si>
  <si>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</si>
  <si>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</si>
  <si>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</si>
  <si>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</si>
  <si>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</si>
  <si>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</si>
  <si>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</si>
  <si>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</si>
  <si>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</si>
  <si>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</si>
  <si>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</si>
  <si>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</si>
  <si>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</si>
  <si>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</si>
  <si>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</si>
  <si>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</si>
  <si>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</si>
  <si>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</si>
  <si>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</si>
  <si>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</si>
  <si>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</si>
  <si>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</si>
  <si>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</si>
  <si>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</si>
  <si>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</si>
  <si>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</si>
  <si>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</si>
  <si>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</si>
  <si>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</si>
  <si>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</si>
  <si>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</si>
  <si>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</si>
  <si>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</si>
  <si>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</si>
  <si>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</si>
  <si>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</si>
  <si>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</si>
  <si>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</si>
  <si>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</si>
  <si>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</si>
  <si>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</si>
  <si>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</si>
  <si>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</si>
  <si>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</si>
  <si>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</si>
  <si>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</si>
  <si>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</si>
  <si>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</si>
  <si>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</si>
  <si>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</si>
  <si>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</si>
  <si>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</si>
  <si>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</si>
  <si>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</si>
  <si>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</si>
  <si>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</si>
  <si>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</si>
  <si>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</si>
  <si>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</si>
  <si>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</si>
  <si>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</si>
  <si>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</si>
  <si>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</si>
  <si>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</si>
  <si>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</si>
  <si>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</si>
  <si>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</si>
  <si>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</si>
  <si>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</si>
  <si>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</si>
  <si>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</si>
  <si>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</si>
  <si>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</si>
  <si>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</si>
  <si>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</si>
  <si>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</si>
  <si>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</si>
  <si>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</si>
  <si>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</si>
  <si>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</si>
  <si>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</si>
  <si>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</si>
  <si>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</si>
  <si>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</si>
  <si>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</si>
  <si>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</si>
  <si>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</si>
  <si>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</si>
  <si>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</si>
  <si>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</si>
  <si>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</si>
  <si>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</si>
  <si>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</si>
  <si>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</si>
  <si>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</si>
  <si>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</si>
  <si>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</si>
  <si>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</si>
  <si>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</si>
  <si>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</si>
  <si>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</si>
  <si>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</si>
  <si>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</si>
  <si>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</si>
  <si>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</si>
  <si>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</si>
  <si>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</si>
  <si>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</si>
  <si>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</si>
  <si>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</si>
  <si>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</si>
  <si>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</si>
  <si>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</si>
  <si>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</si>
  <si>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</si>
  <si>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</si>
  <si>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</si>
  <si>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</si>
  <si>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</si>
  <si>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</si>
  <si>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</si>
  <si>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</si>
  <si>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</si>
  <si>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</si>
  <si>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</si>
  <si>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</si>
  <si>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</si>
  <si>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</si>
  <si>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</si>
  <si>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</si>
  <si>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</si>
  <si>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</si>
  <si>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</si>
  <si>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</si>
  <si>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</si>
  <si>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</si>
  <si>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</si>
  <si>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</si>
  <si>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</si>
  <si>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</si>
  <si>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</si>
  <si>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</si>
  <si>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</si>
  <si>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</si>
  <si>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To establish the recommended configuration via GP, set the following UI path to `24 or more password(s)`:
```
Computer Configuration\Policies\Windows Settings\Security Settings\Account Policies\Password Policy\Enforce password history
```</t>
  </si>
  <si>
    <t>1.2.4</t>
  </si>
  <si>
    <t>2.2.17</t>
  </si>
  <si>
    <t>2.2.8</t>
  </si>
  <si>
    <t>2.2.20</t>
  </si>
  <si>
    <t>2.2.25</t>
  </si>
  <si>
    <t>2.2.27</t>
  </si>
  <si>
    <t>2.2.31</t>
  </si>
  <si>
    <t>2.2.36</t>
  </si>
  <si>
    <t>2.2.47</t>
  </si>
  <si>
    <t>2.2.49</t>
  </si>
  <si>
    <t>2.3.11.11</t>
  </si>
  <si>
    <t>18.9.25.4</t>
  </si>
  <si>
    <t>18.9.25.2</t>
  </si>
  <si>
    <t>18.9.25.5</t>
  </si>
  <si>
    <t>18.9.25.6</t>
  </si>
  <si>
    <t>18.9.25</t>
  </si>
  <si>
    <t>18.4.5</t>
  </si>
  <si>
    <t>18.4.7</t>
  </si>
  <si>
    <t>18.5.1</t>
  </si>
  <si>
    <t>18.5.2</t>
  </si>
  <si>
    <t>18.5.3</t>
  </si>
  <si>
    <t>18.5.6</t>
  </si>
  <si>
    <t>18.5.9</t>
  </si>
  <si>
    <t>18.5.12</t>
  </si>
  <si>
    <t>18.6.4.1</t>
  </si>
  <si>
    <t>18.6.4</t>
  </si>
  <si>
    <t>18.6.4.2</t>
  </si>
  <si>
    <t>18.6.8</t>
  </si>
  <si>
    <t>18.6.8.1</t>
  </si>
  <si>
    <t>18.6.11</t>
  </si>
  <si>
    <t>18.6.11.3</t>
  </si>
  <si>
    <t>18.6.11.4</t>
  </si>
  <si>
    <t>18.6.14</t>
  </si>
  <si>
    <t>18.6.14.1</t>
  </si>
  <si>
    <t>18.6.21</t>
  </si>
  <si>
    <t>18.7.2</t>
  </si>
  <si>
    <t>18.7.3</t>
  </si>
  <si>
    <t>18.7.4</t>
  </si>
  <si>
    <t>18.7.5</t>
  </si>
  <si>
    <t>18.7.6</t>
  </si>
  <si>
    <t>18.7.7</t>
  </si>
  <si>
    <t>18.7.8</t>
  </si>
  <si>
    <t>18.7.10</t>
  </si>
  <si>
    <t>18.7.11</t>
  </si>
  <si>
    <t>18.9.3</t>
  </si>
  <si>
    <t>18.9.3.1</t>
  </si>
  <si>
    <t>18.9.4.1</t>
  </si>
  <si>
    <t>18.9.4</t>
  </si>
  <si>
    <t>18.9.4.2</t>
  </si>
  <si>
    <t>18.9.7</t>
  </si>
  <si>
    <t>18.9.7.2</t>
  </si>
  <si>
    <t>18.9.13</t>
  </si>
  <si>
    <t>18.9.13.1</t>
  </si>
  <si>
    <t>18.9.19</t>
  </si>
  <si>
    <t>18.9.19.2</t>
  </si>
  <si>
    <t>18.9.19.3</t>
  </si>
  <si>
    <t>18.9.19.4</t>
  </si>
  <si>
    <t>18.9.19.5</t>
  </si>
  <si>
    <t>18.9.19.6</t>
  </si>
  <si>
    <t>18.9.19.7</t>
  </si>
  <si>
    <t>18.9.20.1.1</t>
  </si>
  <si>
    <t>18.9.20.1.5</t>
  </si>
  <si>
    <t>18.9.20.1</t>
  </si>
  <si>
    <t>18.9.24.1</t>
  </si>
  <si>
    <t>18.9.24</t>
  </si>
  <si>
    <t>18.9.28.1</t>
  </si>
  <si>
    <t>18.9.28.2</t>
  </si>
  <si>
    <t>18.9.28.3</t>
  </si>
  <si>
    <t>18.9.28.4</t>
  </si>
  <si>
    <t>18.9.28.5</t>
  </si>
  <si>
    <t>18.9.28.6</t>
  </si>
  <si>
    <t>18.9.28.7</t>
  </si>
  <si>
    <t>18.9.28</t>
  </si>
  <si>
    <t>18.9.25.1</t>
  </si>
  <si>
    <t>18.9.25.7</t>
  </si>
  <si>
    <t>18.9.25.8</t>
  </si>
  <si>
    <t>18.9.26.1</t>
  </si>
  <si>
    <t>18.9.26</t>
  </si>
  <si>
    <t>18.9.33.6.3</t>
  </si>
  <si>
    <t>18.9.33.6.4</t>
  </si>
  <si>
    <t>18.9.33.6</t>
  </si>
  <si>
    <t>18.9.35.1</t>
  </si>
  <si>
    <t>18.9.35.2</t>
  </si>
  <si>
    <t>18.9.35</t>
  </si>
  <si>
    <t>18.9.36</t>
  </si>
  <si>
    <t>18.9.36.1</t>
  </si>
  <si>
    <t>18.9.51.1.1</t>
  </si>
  <si>
    <t>18.9.51.1.2</t>
  </si>
  <si>
    <t>18.10.13.1</t>
  </si>
  <si>
    <t>18.10.14.1</t>
  </si>
  <si>
    <t>18.10.15.1</t>
  </si>
  <si>
    <t>18.10.13</t>
  </si>
  <si>
    <t>18.10.14</t>
  </si>
  <si>
    <t>18.10.15</t>
  </si>
  <si>
    <t>18.10.42</t>
  </si>
  <si>
    <t>18.10.80.2</t>
  </si>
  <si>
    <t>18.10.58</t>
  </si>
  <si>
    <t>18.10.80</t>
  </si>
  <si>
    <t>18.10.81.1</t>
  </si>
  <si>
    <t>18.10.81.2</t>
  </si>
  <si>
    <t>18.10.81</t>
  </si>
  <si>
    <t>18.10.92.2.1</t>
  </si>
  <si>
    <t>18.10.92.2</t>
  </si>
  <si>
    <t>19.7.5.1</t>
  </si>
  <si>
    <t>19.7.5.2</t>
  </si>
  <si>
    <t>19.7.26.1</t>
  </si>
  <si>
    <t>19.7.5</t>
  </si>
  <si>
    <t>19.7.26</t>
  </si>
  <si>
    <t>18.9.25.3</t>
  </si>
  <si>
    <t>18.6.21.1</t>
  </si>
  <si>
    <t>18.10.8.1</t>
  </si>
  <si>
    <t>To establish the recommended configuration via GP, set the following UI path to `14 or more character(s)`:
 ```
Computer Configuration\Policies\Windows Settings\Security Settings\Account Policies\Password Policy\Minimum password length
```</t>
  </si>
  <si>
    <t>To establish the recommended configuration via GP, set the following UI path to `Enabled`:
 ```
Computer Configuration\Policies\Windows Settings\Security Settings\Account Policies\Password Policy\Password must meet complexity requirements
```</t>
  </si>
  <si>
    <t>To establish the recommended configuration via GP, set the following UI path to `Enabled`:
```
Computer Configuration\Policies\Windows Settings\Security Settings\Account Policies\Password Policy\Relax minimum password length limits
```
**Note:** This setting is only available within the built-in OS security template of Windows 10 Release 2004 and Server 2022 (or newer), and is not available via older versions of the OS, or via downloadable Administrative Templates (ADMX/ADML). Therefore, you _must_ use a Windows 10 Release 2004 or Server 2022 system (or newer) to view or edit this setting with the Group Policy Management Console (GPMC) or Group Policy Management Editor (GPME).</t>
  </si>
  <si>
    <t>To establish the recommended configuration via GP, set the following UI path to `Disabled`:
 ```
Computer Configuration\Policies\Windows Settings\Security Settings\Account Policies\Password Policy\Store passwords using reversible encryption
```</t>
  </si>
  <si>
    <t>To establish the recommended configuration via GP, set the following UI path to `15 or more minute(s)`:
 ```
Computer Configuration\Policies\Windows Settings\Security Settings\Account Policies\Account Lockout Policy\Account lockout duration
```</t>
  </si>
  <si>
    <t>Enabling account lockout policies for the built-in Administrator account will reduce the likelihood of a successful brute force attack.</t>
  </si>
  <si>
    <t>The built-in Administrator account will be subject to the policies in Section _1.2 Account Lockout Policy_ of this benchmark.</t>
  </si>
  <si>
    <t>To establish the recommended configuration via GP, set the following UI path to `Enabled`:
```
Computer Configuration\Policies\Windows Settings\Security Settings\Account Policies\Account Lockout Policies\Allow Administrator account lockout
```</t>
  </si>
  <si>
    <t>To establish the recommended configuration via GP, set the following UI path to `15 or more minute(s)`:
 ```
Computer Configuration\Policies\Windows Settings\Security Settings\Account Policies\Account Lockout Policy\Reset account lockout counter after
```</t>
  </si>
  <si>
    <t>To establish the recommended configuration via GP, set the following UI path to `No One`:
 ```
Computer Configuration\Policies\Windows Settings\Security Settings\Local Policies\User Rights Assignment\Access Credential Manager as a trusted caller
```</t>
  </si>
  <si>
    <t>To establish the recommended configuration via GP, set the following UI path to `No One`:
 ```
Computer Configuration\Policies\Windows Settings\Security Settings\Local Policies\User Rights Assignment\Act as part of the operating system
```</t>
  </si>
  <si>
    <t>To establish the recommended configuration via GP, set the following UI path to `Administrators, LOCAL SERVICE, NETWORK SERVICE`:
 ```
Computer Configuration\Policies\Windows Settings\Security Settings\Local Policies\User Rights Assignment\Adjust memory quotas for a process
```</t>
  </si>
  <si>
    <t>To establish the recommended configuration via GP, set the following UI path to `Administrators`.
 ```
Computer Configuration\Policies\Windows Settings\Security Settings\Local Policies\User Rights Assignment\Back up files and directories
```</t>
  </si>
  <si>
    <t>To establish the recommended configuration via GP, set the following UI path to `Administrators, LOCAL SERVICE`:
 ```
Computer Configuration\Policies\Windows Settings\Security Settings\Local Policies\User Rights Assignment\Change the system time
```</t>
  </si>
  <si>
    <t>To establish the recommended configuration via GP, set the following UI path to `Administrators, LOCAL SERVICE`:
 ```
Computer Configuration\Policies\Windows Settings\Security Settings\Local Policies\User Rights Assignment\Change the time zone
```</t>
  </si>
  <si>
    <t>To establish the recommended configuration via GP, set the following UI path to `Administrators`:
 ```
Computer Configuration\Policies\Windows Settings\Security Settings\Local Policies\User Rights Assignment\Create a pagefile
```</t>
  </si>
  <si>
    <t>To establish the recommended configuration via GP, set the following UI path to `No One`:
 ```
Computer Configuration\Policies\Windows Settings\Security Settings\Local Policies\User Rights Assignment\Create a token object
```</t>
  </si>
  <si>
    <t>To establish the recommended configuration via GP, set the following UI path to `Administrators, LOCAL SERVICE, NETWORK SERVICE, SERVICE`:
 ```
Computer Configuration\Policies\Windows Settings\Security Settings\Local Policies\User Rights Assignment\Create global objects
```</t>
  </si>
  <si>
    <t>To establish the recommended configuration via GP, set the following UI path to `No One`:
 ```
Computer Configuration\Policies\Windows Settings\Security Settings\Local Policies\User Rights Assignment\Create permanent shared objects
```</t>
  </si>
  <si>
    <t>To establish the recommended configuration via GP, set the following UI path to `Administrators`:
 ```
Computer Configuration\Policies\Windows Settings\Security Settings\Local Policies\User Rights Assignment\Debug programs
```</t>
  </si>
  <si>
    <t>To establish the recommended configuration via GP, set the following UI path to include `Guests`:
 ```
Computer Configuration\Policies\Windows Settings\Security Settings\Local Policies\User Rights Assignment\Deny log on as a batch job
```</t>
  </si>
  <si>
    <t>To establish the recommended configuration via GP, set the following UI path to include `Guests`:
 ```
Computer Configuration\Policies\Windows Settings\Security Settings\Local Policies\User Rights Assignment\Deny log on as a service
```</t>
  </si>
  <si>
    <t>To establish the recommended configuration via GP, set the following UI path to include `Guests`:
 ```
Computer Configuration\Policies\Windows Settings\Security Settings\Local Policies\User Rights Assignment\Deny log on locally
```</t>
  </si>
  <si>
    <t>To establish the recommended configuration via GP, set the following UI path to `Administrators`:
```
Computer Configuration\Policies\Windows Settings\Security Settings\Local Policies\User Rights Assignment\Force shutdown from a remote system
```</t>
  </si>
  <si>
    <t>To establish the recommended configuration via GP, set the following UI path to `LOCAL SERVICE, NETWORK SERVICE`:
 ```
Computer Configuration\Policies\Windows Settings\Security Settings\Local Policies\User Rights Assignment\Generate security audits
```</t>
  </si>
  <si>
    <t>To establish the recommended configuration via GP, set the following UI path to `Administrators, Window Manager\Window Manager Group`:
 ```
Computer Configuration\Policies\Windows Settings\Security Settings\Local Policies\User Rights Assignment\Increase scheduling priority
```</t>
  </si>
  <si>
    <t>To establish the recommended configuration via GP, set the following UI path to `Administrators`:
 ```
Computer Configuration\Policies\Windows Settings\Security Settings\Local Policies\User Rights Assignment\Load and unload device drivers
```</t>
  </si>
  <si>
    <t>To establish the recommended configuration via GP, set the following UI path to `No One`:
 ```
Computer Configuration\Policies\Windows Settings\Security Settings\Local Policies\User Rights Assignment\Lock pages in memory
```</t>
  </si>
  <si>
    <t>To establish the recommended configuration via GP, set the following UI path to `No One`:
 ```
Computer Configuration\Policies\Windows Settings\Security Settings\Local Policies\User Rights Assignment\Modify an object label
```</t>
  </si>
  <si>
    <t>To establish the recommended configuration via GP, set the following UI path to `Administrators`:
 ```
Computer Configuration\Policies\Windows Settings\Security Settings\Local Policies\User Rights Assignment\Modify firmware environment values
```</t>
  </si>
  <si>
    <t>To establish the recommended configuration via GP, set the following UI path to `Administrators`:
 ```
Computer Configuration\Policies\Windows Settings\Security Settings\Local Policies\User Rights Assignment\Perform volume maintenance tasks
```</t>
  </si>
  <si>
    <t>To establish the recommended configuration via GP, set the following UI path to `Administrators`:
```
Computer Configuration\Policies\Windows Settings\Security Settings\Local Policies\User Rights Assignment\Profile single process
```</t>
  </si>
  <si>
    <t>To establish the recommended configuration via GP, set the following UI path to ``Administrators, NT SERVICE\WdiServiceHost``:
 ```
Computer Configuration\Policies\Windows Settings\Security Settings\Local Policies\User Rights Assignment\Profile system performance
```</t>
  </si>
  <si>
    <t>To establish the recommended configuration via GP, set the following UI path to ``LOCAL SERVICE, NETWORK SERVICE``:
 ```
Computer Configuration\Policies\Windows Settings\Security Settings\Local Policies\User Rights Assignment\Replace a process level token
```</t>
  </si>
  <si>
    <t>To establish the recommended configuration via GP, set the following UI path to `Administrators`:
 ```
Computer Configuration\Policies\Windows Settings\Security Settings\Local Policies\User Rights Assignment\Restore files and directories
```</t>
  </si>
  <si>
    <t>To establish the recommended configuration via GP, set the following UI path to `Administrators`:
 ```
Computer Configuration\Policies\Windows Settings\Security Settings\Local Policies\User Rights Assignment\Shut down the system
```</t>
  </si>
  <si>
    <t>To establish the recommended configuration via GP, set the following UI path to `Administrators`:
 ```
Computer Configuration\Policies\Windows Settings\Security Settings\Local Policies\User Rights Assignment\Take ownership of files or other objects
```</t>
  </si>
  <si>
    <t>To establish the recommended configuration via GP, set the following UI path to `Disabled`:
 ```
Computer Configuration\Policies\Windows Settings\Security Settings\Local Policies\Security Options\Accounts: Guest account status
```</t>
  </si>
  <si>
    <t>To establish the recommended configuration via GP, set the following UI path to `Enabled`:
 ```
Computer Configuration\Policies\Windows Settings\Security Settings\Local Policies\Security Options\Accounts: Limit local account use of blank passwords to console logon only
```</t>
  </si>
  <si>
    <t>To establish the recommended configuration via GP, configure the following UI path:
 ```
Computer Configuration\Policies\Windows Settings\Security Settings\Local Policies\Security Options\Accounts: Rename administrator account
```</t>
  </si>
  <si>
    <t>To establish the recommended configuration via GP, configure the following UI path:
 ```
Computer Configuration\Policies\Windows Settings\Security Settings\Local Policies\Security Options\Accounts: Rename guest account
```</t>
  </si>
  <si>
    <t>To establish the recommended configuration via GP, set the following UI path to `Enabled`:
 ```
Computer Configuration\Policies\Windows Settings\Security Settings\Local Policies\Security Options\Audit: Force audit policy subcategory settings (Windows Vista or later) to override audit policy category settings
```</t>
  </si>
  <si>
    <t>To establish the recommended configuration via GP, set the following UI path to `Disabled`:
 ```
Computer Configuration\Policies\Windows Settings\Security Settings\Local Policies\Security Options\Audit: Shut down system immediately if unable to log security audits
```</t>
  </si>
  <si>
    <t>To establish the recommended configuration via GP, set the following UI path to `Enabled`:
 ```
Computer Configuration\Policies\Windows Settings\Security Settings\Local Policies\Security Options\Devices: Prevent users from installing printer drivers
```</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</si>
  <si>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</si>
  <si>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To establish the recommended configuration via GP, set the following UI path to `Enabled`:
 ```
Computer Configuration\Policies\Windows Settings\Security Settings\Local Policies\Security Options\Domain member: Digitally encrypt or sign secure channel data (always)
```</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</si>
  <si>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`Dsclient` installed.</t>
  </si>
  <si>
    <t>To establish the recommended configuration via GP, set the following UI path to `Enabled`:
 ```
Computer Configuration\Policies\Windows Settings\Security Settings\Local Policies\Security Options\Domain member: Digitally encrypt secure channel data (when possible)
```</t>
  </si>
  <si>
    <t>To establish the recommended configuration via GP, set the following UI path to `Enabled`:
 ```
Computer Configuration\Policies\Windows Settings\Security Settings\Local Policies\Security Options\Domain member: Digitally sign secure channel data (when possible)
```</t>
  </si>
  <si>
    <t>To establish the recommended configuration via GP, set the following UI path to `Disabled`:
 ```
Computer Configuration\Policies\Windows Settings\Security Settings\Local Policies\Security Options\Domain member: Disable machine account password changes
```</t>
  </si>
  <si>
    <t>To establish the recommended configuration via GP, set the following UI path to `30 or fewer days, but not 0`:
 ```
Computer Configuration\Policies\Windows Settings\Security Settings\Local Policies\Security Options\Domain member: Maximum machine account password age
```</t>
  </si>
  <si>
    <t>To establish the recommended configuration via GP, set the following UI path to `Enabled`:
 ```
Computer Configuration\Policies\Windows Settings\Security Settings\Local Policies\Security Options\Domain member: Require strong (Windows 2000 or later) session key
```</t>
  </si>
  <si>
    <t>To establish the recommended configuration via GP, set the following UI path to `Disabled`:
 ```
Computer Configuration\Policies\Windows Settings\Security Settings\Local Policies\Security Options\Interactive logon: Do not require CTRL+ALT+DEL
```</t>
  </si>
  <si>
    <t>To establish the recommended configuration via GP, set the following UI path to `Enabled`:
```
Computer Configuration\Policies\Windows Settings\Security Settings\Local Policies\Security Options\Interactive logon: Don't display last signed-in
```
**Note:** In older versions of Microsoft Windows, this setting was named _Interactive logon: Do not display last user name_, but it was renamed starting with Windows Server 2019.</t>
  </si>
  <si>
    <t>To establish the recommended configuration via GP, set the following UI path to `900 or fewer seconds, but not 0`:
 ```
Computer Configuration\Policies\Windows Settings\Security Settings\Local Policies\Security Options\Interactive logon: Machine inactivity limit
```</t>
  </si>
  <si>
    <t>To establish the recommended configuration via GP, configure the following UI path to a value that is consistent with the security and operational requirements of your organization:
 ```
Computer Configuration\Policies\Windows Settings\Security Settings\Local Policies\Security Options\Interactive logon: Message text for users attempting to log on
```</t>
  </si>
  <si>
    <t>To establish the recommended configuration via GP, configure the following UI path to a value that is consistent with the security and operational requirements of your organization:
 ```
Computer Configuration\Policies\Windows Settings\Security Settings\Local Policies\Security Options\Interactive logon: Message title for users attempting to log on
```</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</si>
  <si>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 — such as user rights assignments, account lockout, or the account being disabled — are not considered or applied after the account is authenticated. User privileges are not updated, and (more importantly) disabled accounts are still able to unlock the console of the computer.</t>
  </si>
  <si>
    <t>When the console on a computer is locked, either by a user or automatically by a screen saver time-out, the console can only be unlocked if a Domain Controller is available to re-authenticate the domain account that is being used to unlock the computer. If no Domain Controller is available, the user cannot unlock the computer.</t>
  </si>
  <si>
    <t>To implement the recommended configuration via GP, set the following UI path to `Enabled:`
 ```
Computer Configuration\Policies\Windows Settings\Security Settings\Local Policies\Security Options\Interactive logon: Require Domain Controller Authentication to unlock workstation
```</t>
  </si>
  <si>
    <t>To establish the recommended configuration via GP, set the following UI path to `Lock Workstation` (or, if applicable for your environment, `Force Logoff` or `Disconnect if a Remote Desktop Services session`):
 ```
Computer Configuration\Policies\Windows Settings\Security Settings\Local Policies\Security Options\Interactive logon: Smart card removal behavior
```</t>
  </si>
  <si>
    <t>To establish the recommended configuration via GP, set the following UI path to `Enabled`:
 ```
Computer Configuration\Policies\Windows Settings\Security Settings\Local Policies\Security Options\Microsoft network client: Digitally sign communications (always)
```</t>
  </si>
  <si>
    <t>To establish the recommended configuration via GP, set the following UI path to `Enabled`:
 ```
Computer Configuration\Policies\Windows Settings\Security Settings\Local Policies\Security Options\Microsoft network client: Digitally sign communications (if server agrees)
```</t>
  </si>
  <si>
    <t>To establish the recommended configuration via GP, set the following UI path to `Disabled`:
 ```
Computer Configuration\Policies\Windows Settings\Security Settings\Local Policies\Security Options\Microsoft network client: Send unencrypted password to third-party SMB servers
```</t>
  </si>
  <si>
    <t>To establish the recommended configuration via GP, set the following UI path to `Enabled`:
 ```
Computer Configuration\Policies\Windows Settings\Security Settings\Local Policies\Security Options\Microsoft network server: Digitally sign communications (always)
```</t>
  </si>
  <si>
    <t>To establish the recommended configuration via GP, set the following UI path to `Enabled`:
 ```
Computer Configuration\Policies\Windows Settings\Security Settings\Local Policies\Security Options\Microsoft network server: Digitally sign communications (if client agrees)
```</t>
  </si>
  <si>
    <t>To establish the recommended configuration via GP, set the following UI path to `Enabled`:
 ```
Computer Configuration\Policies\Windows Settings\Security Settings\Local Policies\Security Options\Microsoft network server: Disconnect clients when logon hours expire
```</t>
  </si>
  <si>
    <t>To establish the recommended configuration via GP, set the following UI path to `Accept if provided by client` (configuring to `Required from client` also conforms to the benchmark):
 ```
Computer Configuration\Policies\Windows Settings\Security Settings\Local Policies\Security Options\Microsoft network server: Server SPN target name validation level
```</t>
  </si>
  <si>
    <t>To establish the recommended configuration via GP, set the following UI path to `Disabled`:
 ```
Computer Configuration\Policies\Windows Settings\Security Settings\Local Policies\Security Options\Network access: Allow anonymous SID/Name translation
```</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</si>
  <si>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</si>
  <si>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</si>
  <si>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To establish the recommended configuration via GP, set the following UI path to `Enabled`:
 ```
Computer Configuration\Policies\Windows Settings\Security Settings\Local Policies\Security Options\Network access: Do not allow anonymous enumeration of SAM accounts
```</t>
  </si>
  <si>
    <t>To establish the recommended configuration via GP, set the following UI path to `Enabled`:
 ```
Computer Configuration\Policies\Windows Settings\Security Settings\Local Policies\Security Options\Network access: Do not allow anonymous enumeration of SAM accounts and shares
```</t>
  </si>
  <si>
    <t>To establish the recommended configuration via GP, set the following UI path to `Disabled`:
 ```
Computer Configuration\Policies\Windows Settings\Security Settings\Local Policies\Security Options\Network access: Let Everyone permissions apply to anonymous users
```</t>
  </si>
  <si>
    <t>To establish the recommended configuration via GP, configure the following UI path:
```
Computer Configuration\Policies\Windows Settings\Security Settings\Local Policies\Security Options\Network access: Named Pipes that can be accessed anonymously
```</t>
  </si>
  <si>
    <t>To establish the recommended configuration via GP, set the following UI path to: `System\CurrentControlSet\Control\ProductOptions
System\CurrentControlSet\Control\Server Applications
Software\Microsoft\Windows NT\CurrentVersion`
```
Computer Configuration\Policies\Windows Settings\Security Settings\Local Policies\Security Options\Network access: Remotely accessible registry paths
```</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</si>
  <si>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Computer Configuration\Policies\Windows Settings\Security Settings\Local Policies\Security Options\Network access: Remotely accessible registry paths and sub-paths
```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</si>
  <si>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To establish the recommended configuration via GP, set the following UI path to `Enabled`:
```
Computer Configuration\Policies\Windows Settings\Security Settings\Local Policies\Security Options\Network access: Restrict anonymous access to Named Pipes and Shares
```</t>
  </si>
  <si>
    <t>To ensure that an unauthorized user cannot anonymously list local account names or groups and use the information to attempt to guess passwords or perform social engineering attacks. (Social engineering attacks try to deceive users in some way to obtain passwords or some form of security information.)</t>
  </si>
  <si>
    <t>To establish the recommended configuration via GP, set the following UI path to `Administrators: Remote Access: Allow`:
 ```
Computer Configuration\Policies\Windows Settings\Security Settings\Local Policies\Security Options\Network access: Restrict clients allowed to make remote calls to SAM
```</t>
  </si>
  <si>
    <t>To establish the recommended configuration via GP, set the following UI path to `&lt;blank&gt;` (i.e. None):
 ```
Computer Configuration\Policies\Windows Settings\Security Settings\Local Policies\Security Options\Network access: Shares that can be accessed anonymously
```</t>
  </si>
  <si>
    <t>To establish the recommended configuration via GP, set the following UI path to `Classic - local users authenticate as themselves`:
 ```
Computer Configuration\Policies\Windows Settings\Security Settings\Local Policies\Security Options\Network access: Sharing and security model for local accounts
```</t>
  </si>
  <si>
    <t>To establish the recommended configuration via GP, set the following UI path to `Enabled`:
 ```
Computer Configuration\Policies\Windows Settings\Security Settings\Local Policies\Security Options\Network security: Allow Local System to use computer identity for NTLM
```</t>
  </si>
  <si>
    <t>To establish the recommended configuration via GP, set the following UI path to `Disabled`:
 ```
Computer Configuration\Policies\Windows Settings\Security Settings\Local Policies\Security Options\Network security: Allow LocalSystem NULL session fallback
```</t>
  </si>
  <si>
    <t>To establish the recommended configuration via GP, set the following UI path to `Disabled`:
 ```
Computer Configuration\Policies\Windows Settings\Security Settings\Local Policies\Security Options\Network Security: Allow PKU2U authentication requests to this computer to use online identities
```</t>
  </si>
  <si>
    <t>To establish the recommended configuration via GP, set the following UI path to `AES128_HMAC_SHA1, AES256_HMAC_SHA1, Future encryption types`:
 ```
Computer Configuration\Policies\Windows Settings\Security Settings\Local Policies\Security Options\Network security: Configure encryption types allowed for Kerberos
```</t>
  </si>
  <si>
    <t>To establish the recommended configuration via GP, set the following UI path to `Enabled`:
 ```
Computer Configuration\Policies\Windows Settings\Security Settings\Local Policies\Security Options\Network security: Do not store LAN Manager hash value on next password change
```</t>
  </si>
  <si>
    <t>To establish the recommended configuration via GP, set the following UI path to `Enabled`.
 ```
Computer Configuration\Policies\Windows Settings\Security Settings\Local Policies\Security Options\Network security: Force logoff when logon hours expire
```</t>
  </si>
  <si>
    <t>To establish the recommended configuration via GP, set the following UI path to: `Send NTLMv2 response only. Refuse LM &amp; NTLM`:
 ```
Computer Configuration\Policies\Windows Settings\Security Settings\Local Policies\Security Options\Network security: LAN Manager authentication level
```</t>
  </si>
  <si>
    <t>To establish the recommended configuration via GP, set the following UI path to `Negotiate signing` (configuring to `Require signing` also conforms to the benchmark):
 ```
Computer Configuration\Policies\Windows Settings\Security Settings\Local Policies\Security Options\Network security: LDAP client signing requirements
```</t>
  </si>
  <si>
    <t>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clients
```</t>
  </si>
  <si>
    <t>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servers
```</t>
  </si>
  <si>
    <t>Auditing and monitoring NTLM traffic can assist in identifying systems using this outdated authentication protocol, so they can be remediated to using a more secure protocol, such as Kerberos. The log information gathered can also assist in forensic investigations after a malicious attack.
NTLM and NTLMv2 authentication is vulnerable to various attacks, including SMB relay, man-in-the-middle, and brute force attacks. Reducing and eliminating NTLM authentication in an environment reduces the risk of an attacker gaining access to systems on the network.</t>
  </si>
  <si>
    <t>The event log will contain information on incoming NTLM authentication traffic.</t>
  </si>
  <si>
    <t>To establish the recommended configuration via GP, set the following UI path to `Enable auditing for all accounts`:
```
Computer Configuration\Policies\Windows Settings\Security Settings\Local Policies\Security Options\Network security: Restrict NTLM: Audit Incoming NTLM Traffic
```</t>
  </si>
  <si>
    <t>The event log will contain information on outgoing NTLM authentication traffic.</t>
  </si>
  <si>
    <t>To establish the recommended configuration via GP, set the following UI path to `Disabled`:
 ```
Computer Configuration\Policies\Windows Settings\Security Settings\Local Policies\Security Options\Shutdown: Allow system to be shut down without having to log on
```</t>
  </si>
  <si>
    <t>To establish the recommended configuration via GP, set the following UI path to `Enabled`:
 ```
Computer Configuration\Policies\Windows Settings\Security Settings\Local Policies\Security Options\System objects: Require case insensitivity for non-Windows subsystems
```</t>
  </si>
  <si>
    <t>To establish the recommended configuration via GP, set the following UI path to `Enabled`:
 ```
Computer Configuration\Policies\Windows Settings\Security Settings\Local Policies\Security Options\System objects: Strengthen default permissions of internal system objects (e.g. Symbolic Links)
```</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</si>
  <si>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or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</si>
  <si>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To establish the recommended configuration via GP, set the following UI path to `Enabled`:
 ```
Computer Configuration\Policies\Windows Settings\Security Settings\Local Policies\Security Options\User Account Control: Admin Approval Mode for the Built-in Administrator account
```</t>
  </si>
  <si>
    <t>To establish the recommended configuration via GP, set the following UI path to `Prompt for consent on the secure desktop` or `Prompt for credentials on the secure desktop`:
 ```
Computer Configuration\Policies\Windows Settings\Security Settings\Local Policies\Security Options\User Account Control: Behavior of the elevation prompt for administrators in Admin Approval Mode
```</t>
  </si>
  <si>
    <t>To establish the recommended configuration via GP, set the following UI path to `Automatically deny elevation requests:`
 ```
Computer Configuration\Policies\Windows Settings\Security Settings\Local Policies\Security Options\User Account Control: Behavior of the elevation prompt for standard users
```</t>
  </si>
  <si>
    <t>To establish the recommended configuration via GP, set the following UI path to `Enabled`:
 ```
Computer Configuration\Policies\Windows Settings\Security Settings\Local Policies\Security Options\User Account Control: Detect application installations and prompt for elevation
```</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</si>
  <si>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</si>
  <si>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To establish the recommended configuration via GP, set the following UI path to `Enabled`:
 ```
Computer Configuration\Policies\Windows Settings\Security Settings\Local Policies\Security Options\User Account Control: Only elevate UIAccess applications that are installed in secure locations
```</t>
  </si>
  <si>
    <t>To establish the recommended configuration via GP, set the following UI path to `Enabled`:
 ```
Computer Configuration\Policies\Windows Settings\Security Settings\Local Policies\Security Options\User Account Control: Run all administrators in Admin Approval Mode
```</t>
  </si>
  <si>
    <t>To establish the recommended configuration via GP, set the following UI path to `Enabled`:
 ```
Computer Configuration\Policies\Windows Settings\Security Settings\Local Policies\Security Options\User Account Control: Switch to the secure desktop when prompting for elevation
```</t>
  </si>
  <si>
    <t>To establish the recommended configuration via GP, set the following UI path to `Enabled`:
 ```
Computer Configuration\Policies\Windows Settings\Security Settings\Local Policies\Security Options\User Account Control: Virtualize file and registry write failures to per-user locations
```</t>
  </si>
  <si>
    <t>To establish the recommended configuration via GP, set the following UI path to `Success and Failure`:
 ```
Computer Configuration\Policies\Windows Settings\Security Settings\Advanced Audit Policy Configuration\Audit Policies\Account Logon\Audit Credential Validation
```</t>
  </si>
  <si>
    <t>To establish the recommended configuration via GP, set the following UI path to `Success and Failure`:
 ```
Computer Configuration\Policies\Windows Settings\Security Settings\Advanced Audit Policy Configuration\Audit Policies\Account Management\Audit Application Group Management
```</t>
  </si>
  <si>
    <t>To establish the recommended configuration via GP, set the following UI path to include `Success`:
 ```
Computer Configuration\Policies\Windows Settings\Security Settings\Advanced Audit Policy Configuration\Audit Policies\Account Management\Audit Security Group Management
```</t>
  </si>
  <si>
    <t>To establish the recommended configuration via GP, set the following UI path to `Success and Failure`:
 ```
Computer Configuration\Policies\Windows Settings\Security Settings\Advanced Audit Policy Configuration\Audit Policies\Account Management\Audit User Account Management
```</t>
  </si>
  <si>
    <t>To establish the recommended configuration via GP, set the following UI path to include `Success`:
 ```
Computer Configuration\Policies\Windows Settings\Security Settings\Advanced Audit Policy Configuration\Audit Policies\Detailed Tracking\Audit PNP Activity
```</t>
  </si>
  <si>
    <t>To establish the recommended configuration via GP, set the following UI path to include `Success`:
 ```
Computer Configuration\Policies\Windows Settings\Security Settings\Advanced Audit Policy Configuration\Audit Policies\Detailed Tracking\Audit Process Creation
```</t>
  </si>
  <si>
    <t>To establish the recommended configuration via GP, set the following UI path to include `Failure`:
 ```
Computer Configuration\Policies\Windows Settings\Security Settings\Advanced Audit Policy Configuration\Audit Policies\Logon/Logoff\Audit Account Lockout
```</t>
  </si>
  <si>
    <t>To establish the recommended configuration via GP, set the following UI path to include `Success`:
 ```
Computer Configuration\Policies\Windows Settings\Security Settings\Advanced Audit Policy Configuration\Audit Policies\Logon/Logoff\Audit Group Membership
```</t>
  </si>
  <si>
    <t>To establish the recommended configuration via GP, set the following UI path to include `Success`:
 ```
Computer Configuration\Policies\Windows Settings\Security Settings\Advanced Audit Policy Configuration\Audit Policies\Logon/Logoff\Audit Logoff
```</t>
  </si>
  <si>
    <t>To establish the recommended configuration via GP, set the following UI path to `Success and Failure`:
 ```
Computer Configuration\Policies\Windows Settings\Security Settings\Advanced Audit Policy Configuration\Audit Policies\Logon/Logoff\Audit Logon
```</t>
  </si>
  <si>
    <t>To establish the recommended configuration via GP, set the following UI path to `Success and Failure`:
 ```
Computer Configuration\Policies\Windows Settings\Security Settings\Advanced Audit Policy Configuration\Audit Policies\Logon/Logoff\Audit Other Logon/Logoff Events
```</t>
  </si>
  <si>
    <t>To establish the recommended configuration via GP, set the following UI path to include `Success`:
 ```
Computer Configuration\Policies\Windows Settings\Security Settings\Advanced Audit Policy Configuration\Audit Policies\Logon/Logoff\Audit Special Logon
```</t>
  </si>
  <si>
    <t>To establish the recommended configuration via GP, set the following UI path to include `Failure`:
```
Computer Configuration\Policies\Windows Settings\Security Settings\Advanced Audit Policy Configuration\Audit Policies\Object Access\Audit Detailed File Share
```</t>
  </si>
  <si>
    <t>To establish the recommended configuration via GP, set the following UI path to `Success and Failure`:
```
Computer Configuration\Policies\Windows Settings\Security Settings\Advanced Audit Policy Configuration\Audit Policies\Object Access\Audit File Share
```</t>
  </si>
  <si>
    <t>To establish the recommended configuration via GP, set the following UI path to `Success and Failure`:
```
Computer Configuration\Policies\Windows Settings\Security Settings\Advanced Audit Policy Configuration\Audit Policies\Object Access\Audit Other Object Access Events
```</t>
  </si>
  <si>
    <t>To establish the recommended configuration via GP, set the following UI path to `Success and Failure`:
 ```
Computer Configuration\Policies\Windows Settings\Security Settings\Advanced Audit Policy Configuration\Audit Policies\Object Access\Audit Removable Storage
```</t>
  </si>
  <si>
    <t>To establish the recommended configuration via GP, set the following UI path to include `Success`:
 ```
Computer Configuration\Policies\Windows Settings\Security Settings\Advanced Audit Policy Configuration\Audit Policies\Policy Change\Audit Authentication Policy Change
```</t>
  </si>
  <si>
    <t>To establish the recommended configuration via GP, set the following UI path to include `Success`:
 ```
Computer Configuration\Policies\Windows Settings\Security Settings\Advanced Audit Policy Configuration\Audit Policies\Policy Change\Audit Authorization Policy Change
```</t>
  </si>
  <si>
    <t>To establish the recommended configuration via GP, set the following UI path to `Success and Failure`:
```
Computer Configuration\Policies\Windows Settings\Security Settings\Advanced Audit Policy Configuration\Audit Policies\Policy Change\Audit MPSSVC Rule-Level Policy Change
```</t>
  </si>
  <si>
    <t>To establish the recommended configuration via GP, set the following UI path to include `Failure`:
```
Computer Configuration\Policies\Windows Settings\Security Settings\Advanced Audit Policy Configuration\Audit Policies\Policy Change\Audit Other Policy Change Events
```</t>
  </si>
  <si>
    <t>To establish the recommended configuration via GP, set the following UI path to `Success and Failure`:
 ```
Computer Configuration\Policies\Windows Settings\Security Settings\Advanced Audit Policy Configuration\Audit Policies\Privilege Use\Audit Sensitive Privilege Use
```</t>
  </si>
  <si>
    <t>To establish the recommended configuration via GP, set the following UI path to `Success and Failure`:
 ```
Computer Configuration\Policies\Windows Settings\Security Settings\Advanced Audit Policy Configuration\Audit Policies\System\Audit IPsec Driver
```</t>
  </si>
  <si>
    <t>To establish the recommended configuration via GP, set the following UI path to `Success and Failure`:
 ```
Computer Configuration\Policies\Windows Settings\Security Settings\Advanced Audit Policy Configuration\Audit Policies\System\Audit Other System Events
```</t>
  </si>
  <si>
    <t>To establish the recommended configuration via GP, set the following UI path to include `Success`:
 ```
Computer Configuration\Policies\Windows Settings\Security Settings\Advanced Audit Policy Configuration\Audit Policies\System\Audit Security State Change
```</t>
  </si>
  <si>
    <t>To establish the recommended configuration via GP, set the following UI path to include `Success`:
 ```
Computer Configuration\Policies\Windows Settings\Security Settings\Advanced Audit Policy Configuration\Audit Policies\System\Audit Security System Extension
```</t>
  </si>
  <si>
    <t>To establish the recommended configuration via GP, set the following UI path to `Success and Failure:`
 ```
Computer Configuration\Policies\Windows Settings\Security Settings\Advanced Audit Policy Configuration\Audit Policies\System\Audit System Integrity
```</t>
  </si>
  <si>
    <t>To establish the recommended configuration via GP, set the following UI path to `Enabled`:
```
Computer Configuration\Policies\Administrative Templates\Control Panel\Personalization\Prevent enabling lock screen camera
```
**Note:** This Group Policy path may not exist by default. It is provided by the Group Policy template `ControlPanelDisplay.admx/adml` that is included with the Microsoft Windows 8.1 &amp; Server 2012 R2 Administrative Templates (or newer).</t>
  </si>
  <si>
    <t>To establish the recommended configuration via GP, set the following UI path to `Enabled`:
```
Computer Configuration\Policies\Administrative Templates\Control Panel\Personalization\Prevent enabling lock screen slide show
```
**Note:** This Group Policy path may not exist by default. It is provided by the Group Policy template `ControlPanelDisplay.admx/adml` that is included with the Microsoft Windows 8.1 &amp; Server 2012 R2 Administrative Templates (or newer).</t>
  </si>
  <si>
    <t>To establish the recommended configuration via GP, set the following UI path to `Disabled`:
```
Computer Configuration\Policies\Administrative Templates\Control Panel\Regional and Language Options\Allow users to enable online speech recognition services
```
**Note:** This Group Policy path may not exist by default. It is provided by the Group Policy template `Globalization.admx/adml` that is included with the Microsoft Windows 10 RTM (Release 1507) Administrative Templates (or newer).
**Note #2:** In older Microsoft Windows Administrative Templates, this setting was initially named _Allow input personalization_, but it was renamed to _Allow users to enable online speech recognition services_ starting with the Windows 10 R1809 &amp; Server 2019 Administrative Templates.</t>
  </si>
  <si>
    <t>To establish the recommended configuration via GP, set the following UI path to `Enabled`:
```
Computer Configuration\Policies\Administrative Templates\MS Security Guide\Apply UAC restrictions to local accounts on network logons
```
**Note:** This Group Policy path does not exist by default. An additional Group Policy template (`SecGuide.admx/adml`) is required - it is available from Microsoft at [this link](https://www.microsoft.com/en-us/download/details.aspx?id=55319).</t>
  </si>
  <si>
    <t>A security bypass vulnerability ([CVE-2021-1678 | Windows Print Spooler Spoofing Vulnerability](https://msrc.microsoft.com/update-guide/vulnerability/CVE-2021-1678)) exists in the way the Printer RPC binding handles authentication for the remote Winspool interface. Enabling the RPC packet level privacy setting for incoming connections enforces the server-side to increase the authentication level to minimize this vulnerability.</t>
  </si>
  <si>
    <t>None - this is default behavior.</t>
  </si>
  <si>
    <t>To establish the recommended configuration via GP, set the following UI path to `Enabled`:
```
Computer Configuration\Policies\Administrative Templates\MS Security Guide\Configure RPC packet level privacy setting for incoming connections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</si>
  <si>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`Enabled: Disable driver (recommended)`:
```
Computer Configuration\Policies\Administrative Templates\MS Security Guide\Configure SMB v1 client driver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</si>
  <si>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`Disabled`:
```
Computer Configuration\Policies\Administrative Templates\MS Security Guide\Configure SMB v1 server
```
**Note:** This Group Policy path does not exist by default. An additional Group Policy template (`SecGuide.admx/adml`) is required - it is available from Microsoft at [this link](https://www.microsoft.com/en-us/download/details.aspx?id=55319).</t>
  </si>
  <si>
    <t>A remote code execution vulnerability exists in the way that the [WinVerifyTrust](https://learn.microsoft.com/en-us/windows/win32/api/wintrust/nf-wintrust-winverifytrust) function handles Windows Authenticode signature verification for portable executable (PE) files. For more information on this vulnerability, visit [CVE-2013-3900 - Security Update Guide - Microsoft - WinVerifyTrust Signature Validation Vulnerability](https://msrc.microsoft.com/update-guide/vulnerability/CVE-2013-3900).</t>
  </si>
  <si>
    <t>Microsoft recommends that installers are built to only extract content from validated portions of signed files. Some installers do not follow this guidance and therefore may be negatively impacted by this setting.</t>
  </si>
  <si>
    <t>To establish the recommended configuration via GP, set the following UI path to `Enabled`:
```
Computer Configuration\Policies\Administrative Templates\MS Security Guide\Enable Certificate Padding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</si>
  <si>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`Enabled`:
```
Computer Configuration\Policies\Administrative Templates\MS Security Guide\Enable Structured Exception Handling Overwrite Protection (SEHOP)
```
**Note:** This Group Policy path does not exist by default. An additional Group Policy template (`SecGuide.admx/adml`) is required - it is available from Microsoft at [this link](https://www.microsoft.com/en-us/download/details.aspx?id=55319).
More information is available at [MSKB 956607: How to enable Structured Exception Handling Overwrite Protection (SEHOP) in Windows operating systems](https://support.microsoft.com/en-us/help/956607/how-to-enable-structured-exception-handling-overwrite-protection-sehop)</t>
  </si>
  <si>
    <t>To establish the recommended configuration via GP, set the following UI path to `Enabled: P-node (recommended)`:
```
Computer Configuration\Policies\Administrative Templates\MS Security Guide\NetBT NodeType configuration
```
**Note:** This change does not take effect until the computer has been restarted.
**Note #2:** This Group Policy path does not exist by default. An additional Group Policy template (`SecGuide.admx/adml`) is required - it is available from Microsoft at [this link](https://www.microsoft.com/en-us/download/details.aspx?id=55319). Please note that this setting is **only** available in the _Security baseline (FINAL) for Windows 10 v1903 and Windows Server v1903_ (or newer) release of `SecGuide.admx/adml`, so if you previously downloaded this template, you may need to update it from a newer Microsoft baseline to get this new _NetBT NodeType configuration_ setting.</t>
  </si>
  <si>
    <t>None - this is also the default configuration for Server 2012 R2 or newer.</t>
  </si>
  <si>
    <t>To establish the recommended configuration via GP, set the following UI path to `Disabled`:
```
Computer Configuration\Policies\Administrative Templates\MS Security Guide\WDigest Authentication (disabling may require KB2871997)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</si>
  <si>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`Disabled`:
 ```
Computer Configuration\Policies\Administrative Templates\MSS (Legacy)\MSS: (AutoAdminLogon) Enable Automatic Logon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</si>
  <si>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Highest protection, source routing is completely disabled`:
 ```
Computer Configuration\Policies\Administrative Templates\MSS (Legacy)\MSS: (DisableIPSourceRouting IPv6)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</si>
  <si>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Highest protection, source routing is completely disabled`:
 ```
Computer Configuration\Policies\Administrative Templates\MSS (Legacy)\MSS: (DisableIPSourceRouting)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</si>
  <si>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```Disabled```:
 ```
Computer Configuration\Policies\Administrative Templates\MSS (Legacy)\MSS: (EnableICMPRedirect) Allow ICMP redirects to override OSPF generated routes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</si>
  <si>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
Computer Configuration\Policies\Administrative Templates\MSS (Legacy)\MSS: (NoNameReleaseOnDemand) Allow the computer to ignore NetBIOS name release requests except from WINS servers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</si>
  <si>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
Computer Configuration\Policies\Administrative Templates\MSS (Legacy)\MSS: (SafeDllSearchMode) Enable Safe DLL search mode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</si>
  <si>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5 or fewer seconds`:
 ```
Computer Configuration\Policies\Administrative Templates\MSS (Legacy)\MSS: (ScreenSaverGracePeriod) The time in seconds before the screen saver grace period expires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</si>
  <si>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90% or less`:
 ```
Computer Configuration\Policies\Administrative Templates\MSS (Legacy)\MSS: (WarningLevel) Percentage threshold for the security event log at which the system will generate a warning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</si>
  <si>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NetBIOS does not perform authentication and can allow remote attackers to cause a denial of service by sending spoofed Name Conflicts or Name Release datagrams. This is also known as "NetBIOS Name Server Protocol Spoofing". Preventing the use of NetBIOS on public networks reduces the attack surface.</t>
  </si>
  <si>
    <t>To establish the recommended configuration via GP, set the following UI path to `Enabled: Disable NetBIOS name resolution on public networks`:
```
Computer Configuration\Policies\Administrative Templates\Network\DNS Client\Configure NetBIOS settings
```
**Note:** This Group Policy path may not exist by default. It is provided by the Group Policy template `DnsClient.admx/adml` that is included with the Microsoft Windows 11 Release 22H2 Administrative Templates v1.0 (or newer).</t>
  </si>
  <si>
    <t>To establish the recommended configuration via GP, set the following UI path to `Enabled`:
```
Computer Configuration\Policies\Administrative Templates\Network\DNS Client\Turn off multicast name resolution
```
**Note:** This Group Policy path may not exist by default. It is provided by the Group Policy template `DnsClient.admx/adml` that is included with the Microsoft Windows 8.0 &amp; Server 2012 (non-R2) Administrative Templates (or newer).</t>
  </si>
  <si>
    <t>To establish the recommended configuration via GP, set the following UI path to `Disabled:`
```
Computer Configuration\Policies\Administrative Templates\Network\Lanman Workstation\Enable insecure guest logons
```
**Note:** This Group Policy path may not exist by default. It is provided by the Group Policy template `LanmanWorkstation.admx/adml` that is included with the Microsoft Windows 10 Release 1511 Administrative Templates (or newer).</t>
  </si>
  <si>
    <t>To establish the recommended configuration via GP, set the following UI path to `Enabled`:
```
Computer Configuration\Policies\Administrative Templates\Network\Network Connections\Prohibit use of Internet Connection Sharing on your DNS domain network
```
**Note:** This Group Policy path is provided by the Group Policy template `NetworkConnections.admx/adml` that is included with all versions of the Microsoft Windows Administrative Templates.</t>
  </si>
  <si>
    <t>To establish the recommended configuration via GP, set the following UI path to `Enabled`:
```
Computer Configuration\Policies\Administrative Templates\Network\Network Connections\Require domain users to elevate when setting a network's location
```
**Note:** This Group Policy path may not exist by default. It is provided by the Group Policy template `NetworkConnections.admx/adml` that is included with the Microsoft Windows 7 &amp; Server 2008 R2 Administrative Templates (or newer).</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</si>
  <si>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newer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RequirePrivacy=1`
`\\*\SYSVOL RequireMutualAuthentication=1, RequireIntegrity=1, RequirePrivacy=1`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MS15-014](https://techcommunity.microsoft.com/t5/core-infrastructure-and-security/guidance-on-deployment-of-ms15-011-and-ms15-014/ba-p/257759).</t>
  </si>
  <si>
    <t>To establish the recommended configuration via GP, set the following UI path to `Enabled` with the following paths configured, at a minimum:
`\\*\NETLOGON RequireMutualAuthentication=1, RequireIntegrity=1, RequirePrivacy=1`
`\\*\SYSVOL RequireMutualAuthentication=1, RequireIntegrity=1, RequirePrivacy=1`
 ```
Computer Configuration\Policies\Administrative Templates\Network\Network Provider\Hardened UNC Paths
```
**Note:** This Group Policy path does not exist by default. An additional Group Policy template (`NetworkProvider.admx/adml`) is required - it is included with the [MS15-011](https://technet.microsoft.com/library/security/MS15-011) / [MSKB 3000483](https://support.microsoft.com/en-us/kb/3000483) security update or with the Microsoft Windows 10 RTM (Release 1507) Administrative Templates (or newer).</t>
  </si>
  <si>
    <t>To establish the recommended configuration via GP, set the following UI path to `Enabled: 3 = Prevent Wi-Fi when on Ethernet`:
```
Computer Configuration\Policies\Administrative Templates\Network\Windows Connection Manager\Minimize the number of simultaneous connections to the Internet or a Windows Domain
```
**Note:** This Group Policy path may not exist by default. It is provided by the Group Policy template `WCM.admx/adml` that is included with the Microsoft Windows 8.0 &amp; Server 2012 (non-R2) Administrative Templates. It was updated with a new _Minimize Policy Options_ sub-setting starting with the Windows 10 Release 1903 Administrative Templates.</t>
  </si>
  <si>
    <t>This setting prevents non-administrators from redirecting files within the print spooler process.</t>
  </si>
  <si>
    <t>To establish the recommended configuration via GP, set the following UI path to `Enabled: Redirection Guard Enabled`:
```
Computer Configuration\Policies\Administrative Templates\Printers\Configure Redirection Guard
```
**Note:** This Group Policy path is provided by the Group Policy template `Printing.admx/adml` that is included with the Microsoft Windows 11 Release 22H2 Administrative Templates v1.0 (or newer).</t>
  </si>
  <si>
    <t>This setting prevents the use of named pipes for RPC connections to the print spooler and forces the use of TCP which is a more secure communication method.</t>
  </si>
  <si>
    <t>**Warning:** Many existing print configurations may be using the older named pipes protocol and therefore will cease to function.</t>
  </si>
  <si>
    <t>To establish the recommended configuration via GP, set the following UI path to `Enabled: RPC over TCP`:
```
Computer Configuration\Policies\Administrative Templates\Printers\Configure RPC connection settings: Protocol to use for outgoing RPC connections
```
**Note:** This Group Policy path is provided by the Group Policy template `Printing.admx/adml` that is included with the Microsoft Windows 11 Release 22H2 Administrative Templates v1.0 (or newer).</t>
  </si>
  <si>
    <t>This setting can prevent the use of named pipes for RPC connections to the print spooler and forces the use of TCP which is a more secure communication method.</t>
  </si>
  <si>
    <t>To establish the recommended configuration via GP, set the following UI path to `Enabled: Default`:
```
Computer Configuration\Policies\Administrative Templates\Printers\Configure RPC connection settings: Use authentication for outgoing RPC connections
```
**Note:** This Group Policy path is provided by the Group Policy template `Printing.admx/adml` that is included with the Microsoft Windows 11 Release 22H2 Administrative Templates v1.0 (or newer).</t>
  </si>
  <si>
    <t>To establish the recommended configuration via GP, set the following UI path to `Enabled: RCP over TCP`: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</si>
  <si>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To establish the recommended configuration via GP, set the following UI path to `Enabled: Negotiate` or higher: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</si>
  <si>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Using dynamic ports for printing makes it more difficult for an attacker to know which port is being used and therefore which port to attack.</t>
  </si>
  <si>
    <t>If your current print environment is configured for a specific TCP port, this setting may require a firewall change (if applicable) for continued printing.</t>
  </si>
  <si>
    <t>To establish the recommended configuration via GP, set the following UI path to `Enabled: 0`:
```
Computer Configuration\Policies\Administrative Templates\Printers\Configure RPC over TCP port
```
**Note:** This Group Policy path is provided by the Group Policy template `Printing.admx/adml` that is included with the Microsoft Windows 11 Release 22H2 Administrative Templates v1.0 (or newer).</t>
  </si>
  <si>
    <t>Restricting the installation of print drives to Administrators can help mitigate the PrintNightmare vulnerability ([CVE-2021-34527](https://support.microsoft.com/en-gb/topic/kb5005652-manage-new-point-and-print-default-driver-installation-behavior-cve-2021-34481-873642bf-2634-49c5-a23b-6d8e9a302872)) and other Print Spooler attacks.</t>
  </si>
  <si>
    <t>To establish the recommended configuration via GP, set the following UI path to `Enabled`.
```
Computer Configuration\Policies\Administrative Templates\Printers\Limits print driver installation to Administrators
```
**Note:** This Group Policy path is provided by the Group Policy template `Printing.admx/adml` that is included with the Microsoft Windows 10 Release 21H2 Administrative Templates (or newer).</t>
  </si>
  <si>
    <t>A Windows Print Spooler Remote Code Execution Vulnerability ([CVE-2021-36958](https://msrc.microsoft.com/update-guide/vulnerability/CVE-2021-36958)) exists when the Windows Print Spooler service improperly performs privileged file operations. An attacker who successfully exploits this vulnerability could run arbitrary code with SYSTEM privileges and then install programs; view, change, or delete data; or create new accounts with full user rights.</t>
  </si>
  <si>
    <t>To establish the recommended configuration via GP, set the following UI path to `Enabled: Limit Queue-specific files to Color profiles`:
```
Computer Configuration\Policies\Administrative Templates\Printers\Manage processing of Queue-specific files
```
**Note:** This Group Policy path is provided by the Group Policy template `Printing.admx/adml` that is included with the Microsoft Windows 11 Release 22H2 Administrative Templates v1.0 (or newer).</t>
  </si>
  <si>
    <t>To establish the recommended configuration via GP, set the following UI path to `Enabled: Show warning and elevation prompt`:
```
Computer Configuration\Policies\Administrative Templates\Printers\Point and Print Restrictions: When installing drivers for a new connection 
```
**Note:** This Group Policy path is provided by the Group Policy template `Printing.admx/adml` that is included with all versions of the Microsoft Windows Administrative Templates.</t>
  </si>
  <si>
    <t>To establish the recommended configuration via GP, set the following UI path to `Enabled: Show warning and elevation prompt`:
```
Computer Configuration\Policies\Administrative Templates\Printers\Point and Print Restrictions: When updating drivers for an existing connection 
```
**Note:** This Group Policy path is provided by the Group Policy template `Printing.admx/adml` that is included with all versions of the Microsoft Windows Administrative Templates.</t>
  </si>
  <si>
    <t>To establish the recommended configuration via GP, set the following UI path to `Enabled`:
```
Computer Configuration\Policies\Administrative Templates\System\Audit Process Creation\Include command line in process creation events
```
**Note:** This Group Policy path may not exist by default. It is provided by the Group Policy template `AuditSettings.admx/adml` that is included with the Microsoft Windows 8.1 &amp; Server 2012 R2 Administrative Templates (or newer).</t>
  </si>
  <si>
    <t>To establish the recommended configuration via GP, set the following UI path to `Enabled: Force Updated Clients`:
```
Computer Configuration\Policies\Administrative Templates\System\Credentials Delegation\Encryption Oracle Remediation
```
**Note:** This Group Policy path may not exist by default. It is provided by the Group Policy template `CredSsp.admx/adml` that is included with the Microsoft Windows 10 Release 1803 Administrative Templates (or newer).</t>
  </si>
  <si>
    <t>To establish the recommended configuration via GP, set the following UI path to `Enabled`:
```
Computer Configuration\Policies\Administrative Templates\System\Credentials Delegation\Remote host allows delegation of non-exportable credentials
```
**Note:** This Group Policy path may not exist by default. It is provided by the Group Policy template `CredSsp.admx/adml` that is included with the Microsoft Windows 10 Release 1703 Administrative Templates (or newer).</t>
  </si>
  <si>
    <t>Installation of software should be conducted by an authorized system administrator and not a standard user. Allowing automatic third-party software installations under the context of the `SYSTEM` account has potential for allowing unauthorized access via backdoors or installation software bugs.</t>
  </si>
  <si>
    <t>Standard users without administrator privileges will not be able to install associated third-party utility software for peripheral devices. This may limit the use of advanced features of those devices unless/until an administrator installs the associated utility software for the device.</t>
  </si>
  <si>
    <t>To establish the recommended configuration via GP, set the following UI path to `Enabled`:
```
Computer Configuration\Policies\Administrative Templates\System\Device Installation\Prevent device metadata retrieval from the Internet
```
**Note:** This Group Policy path is provided by the Group Policy template `DeviceInstallation.admx/adml` that is included with the Microsoft Windows 7 &amp; Server 2008 R2 Administrative Templates, or with the Group Policy template `DeviceSetup.admx/adml` that is included with the Microsoft Windows 8.0 &amp; Server 2012 (non-R2) Administrative Templates (or newer).</t>
  </si>
  <si>
    <t>To establish the recommended configuration via GP, set the following UI path to `Enabled:` `Good, unknown and bad but critical:`
```
Computer Configuration\Policies\Administrative Templates\System\Early Launch Antimalware\Boot-Start Driver Initialization Policy
```
**Note:** This Group Policy path may not exist by default. It is provided by the Group Policy template `EarlyLaunchAM.admx/adml` that is included with the Microsoft Windows 8.0 &amp; Server 2012 (non-R2) Administrative Templates (or newer).</t>
  </si>
  <si>
    <t>Setting this option to false (unchecked) will ensure that domain registry policy changes are applied more quickly, as compared to waiting until the next user logon or system restart.</t>
  </si>
  <si>
    <t>Group Policy settings within the Administrative Templates folder (and other policies that store values in the registry) will be reapplied even when the system is in use, which may have a slight impact on performance.</t>
  </si>
  <si>
    <t>To establish the recommended configuration via GP, set the following UI path to `Enabled`, then set the `Do not apply during periodic background processing` option to `FALSE` (unchecked):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</si>
  <si>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Setting this option to true (checked) will ensure unauthorized local changes are reverted to match the domain-based Group Policy settings.</t>
  </si>
  <si>
    <t>Group Policy settings within the Administrative Templates folder (and other policies that store values in the registry) will be reapplied even if they have not been changed, which may cause Group Policy refreshes to take longer.</t>
  </si>
  <si>
    <t>To establish the recommended configuration via GP, set the following UI path to `Enabled`, then set the `Process even if the Group Policy objects have not changed` option to `TRUE` (checked):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</si>
  <si>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Setting this option to false (unchecked) will ensure that domain security policy changes are applied more quickly, as compared to waiting until the next user logon or system restart.</t>
  </si>
  <si>
    <t>Built-in security template settings will be reapplied by Group Policy even when the system is in use, which may have a slight impact on performance.</t>
  </si>
  <si>
    <t>To establish the recommended configuration via GP, set the following UI path to `Enabled`, then set the `Do not apply during periodic background processing` option to `FALSE` (unchecked):
```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t>
  </si>
  <si>
    <t>Built-in security template settings will be reapplied even if they have not been changed, which may cause Group Policy refreshes to take longer.</t>
  </si>
  <si>
    <t>To establish the recommended configuration via GP, set the following UI path to `Enabled`, then set the `Process even if the Group Policy objects have not changed` option to `TRUE` (checked):
```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t>
  </si>
  <si>
    <t>To establish the recommended configuration via GP, set the following UI path to `Disabled`:
```
Computer Configuration\Policies\Administrative Templates\System\Group Policy\Continue experiences on this device
```
**Note:** This Group Policy path may not exist by default. It is provided by the Group Policy template `GroupPolicy.admx/adml` that is included with the Microsoft Windows 10 Release 1607 &amp; Server 2016 Administrative Templates (or newer).</t>
  </si>
  <si>
    <t>To establish the recommended configuration via GP, set the following UI path to `Disabled:`
```
Computer Configuration\Policies\Administrative Templates\System\Group Policy\Turn off background refresh of Group Policy
```
**Note:** This Group Policy path is provided by the Group Policy template `GroupPolicy.admx/adml` that is included with all versions of the Microsoft Windows Administrative Templates.</t>
  </si>
  <si>
    <t>To establish the recommended configuration via GP, set the following UI path to `Enabled`:
```
Computer Configuration\Policies\Administrative Templates\System\Internet Communication Management\Internet Communication settings\Turn off downloading of print drivers over HTTP
```
**Note:** This Group Policy path is provided by the Group Policy template `ICM.admx/adml` that is included with all versions of the Microsoft Windows Administrative Templates.</t>
  </si>
  <si>
    <t>To establish the recommended configuration via GP, set the following UI path to `Enabled`:
```
Computer Configuration\Policies\Administrative Templates\System\Internet Communication Management\Internet Communication settings\Turn off Internet download for Web publishing and online ordering wizards
```
**Note:** This Group Policy path is provided by the Group Policy template `ICM.admx/adml` that is included with all versions of the Microsoft Windows Administrative Templates.</t>
  </si>
  <si>
    <t>To establish the recommended configuration via GP, set the following UI path to `Enabled: Block All`:
```
Computer Configuration\Policies\Administrative Templates\System\Kernel DMA Protection\Enumeration policy for external devices incompatible with Kernel DMA Protection
```
**Note:** This Group Policy path may not exist by default. It is provided by the Group Policy template `DmaGuard.admx/adml` that is included with the Microsoft Windows 10 Release 1809 &amp; Server 2019 Administrative Templates (or newer).</t>
  </si>
  <si>
    <t>The passwords managed by Windows LAPS will only be retrievable from the configured directory type.</t>
  </si>
  <si>
    <t>To establish the recommended configuration via GP, set the following UI path to `Enabled: Active Directory` or `Enabled: Azure Active Directory`:
```
Computer Configuration\Policies\Administrative Templates\System\LAPS\Configure password backup directory
```
**Note:** This Group Policy path may not exist by default. It is provided by the Group Policy template `LAPS.admx/adml` that is included with the Microsoft Windows 11 Release 22H2 Administrative Templates v3.0 (or newer).</t>
  </si>
  <si>
    <t>None - this is the default behavior.
Planned password expiration longer than password age dictated by "Password Settings" policy is NOT allowed.</t>
  </si>
  <si>
    <t>None - this is the default behavior.
If the domain functional level is set at or above Windows Server 2016, the Windows LAPS managed account password is encrypted automatically, if it is set at a lower domain functional level, the Windows LAPS managed account password will not be backed up to the directory.</t>
  </si>
  <si>
    <t>To establish the recommended configuration via GP, set the following UI path to `Enabled`:
```
Computer Configuration\Policies\Administrative Templates\System\LAPS\Enable password encryption
```
**Note:** This Group Policy path may not exist by default. It is provided by the Group Policy template `LAPS.admx/adml` that is included with the Microsoft Windows 11 Release 22H2 Administrative Templates v3.0 (or newer).</t>
  </si>
  <si>
    <t>To establish the recommended configuration via GP, set the following UI path to `Enabled`, and configure the `Password Complexity` option to `Large letters + small letters + numbers + special characters`: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</si>
  <si>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Windows LAPS-generated passwords will be required to have a length of 15 characters (or more, if selected).</t>
  </si>
  <si>
    <t>To establish the recommended configuration via GP, set the following UI path to `Enabled`, and configure the `Password Length` option to `15 or more`: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</si>
  <si>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None - this is the default behavior, unless set to fewer than 30 days.</t>
  </si>
  <si>
    <t>To establish the recommended configuration via GP, set the following UI path to `Enabled`, and configure the `Password Age (Days)` option to `30 or fewer`: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</si>
  <si>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After 8 hours, the Windows LAPS managed account password will be reset and log off the system.</t>
  </si>
  <si>
    <t>To establish the recommended configuration via GP, set the following UI path to `Enabled: 8 or fewer hours, but not 0`:
```
Computer Configuration\Policies\Administrative Templates\System\LAPS\Post-authentication actions: Grace period (hours)
```
**Note:** This Group Policy path may not exist by default. It is provided by the Group Policy template `LAPS.admx/adml` that is included with the Microsoft Windows 11 Release 22H2 Administrative Templates v3.0 (or newer).</t>
  </si>
  <si>
    <t>After the grace period expires, the Windows LAPS managed account password will be reset and logged off the system or the OS will be restarted.</t>
  </si>
  <si>
    <t>To establish the recommended configuration via GP, set the following UI path to `Enabled: Reset the password and logoff the managed account` or higher:
```
Computer Configuration\Policies\Administrative Templates\System\LAPS\Post-authentication actions: Actions
```
**Note:** This Group Policy path may not exist by default. It is provided by the Group Policy template `LAPS.admx/adml` that is included with the Microsoft Windows 11 Release 22H2 Administrative Templates v3.0 (or newer).</t>
  </si>
  <si>
    <t>Vulnerabilities exist where attackers are able to intercept logon credentials via SSP/AP. Disabling Custom SSPs and APs to be loaded into LSASS minimizes this vulnerability.</t>
  </si>
  <si>
    <t>Custom Security Support Provider/Authentication Packages will not be permitted to load this may impact some legitimate third-party packages.</t>
  </si>
  <si>
    <t>To establish the recommended configuration via GP, set the following UI path to `Enabled`:
```
Computer Configuration\Policies\Administrative Templates\System\Logon\Block user from showing account details on sign-in
```
**Note:** This Group Policy path may not exist by default. It is provided by the Group Policy template `Logon.admx/adml` that is included with the Microsoft Windows 10 Release 1607 &amp; Server 2016 Administrative Templates (or newer).</t>
  </si>
  <si>
    <t>To establish the recommended configuration via GP, set the following UI path to `Enabled`:
```
Computer Configuration\Policies\Administrative Templates\System\Logon\Do not display network selection UI
```
**Note:** This Group Policy path may not exist by default. It is provided by the Group Policy template `Logon.admx/adml` that is included with the Microsoft Windows 8.1 &amp; Server 2012 R2 Administrative Templates (or newer).</t>
  </si>
  <si>
    <t>To establish the recommended configuration via GP, set the following UI path to `Enabled`:
```
Computer Configuration\Policies\Administrative Templates\System\Logon\Do not enumerate connected users on domain-joined computers
```
**Note:** This Group Policy path may not exist by default. It is provided by the Group Policy template `Logon.admx/adml` that is included with the Microsoft Windows 8.0 &amp; Server 2012 (non-R2) Administrative Templates (or newer).</t>
  </si>
  <si>
    <t>To establish the recommended configuration via GP, set the following UI path to `Disabled`:
```
Computer Configuration\Policies\Administrative Templates\System\Logon\Enumerate local users on domain-joined computers
```
**Note:** This Group Policy path may not exist by default. It is provided by the Group Policy template `Logon.admx/adml` that is included with the Microsoft Windows 8.0 &amp; Server 2012 (non-R2) Administrative Templates (or newer).</t>
  </si>
  <si>
    <t>To establish the recommended configuration via GP, set the following UI path to `Enabled`:
```
Computer Configuration\Policies\Administrative Templates\System\Logon\Turn off app notifications on the lock screen
```
**Note:** This Group Policy path may not exist by default. It is provided by the Group Policy template `Logon.admx/adml` that is included with the Microsoft Windows 8.0 &amp; Server 2012 (non-R2) Administrative Templates (or newer).</t>
  </si>
  <si>
    <t>To establish the recommended configuration via GP, set the following UI path to `Enabled`:
```
Computer Configuration\Policies\Administrative Templates\System\Logon\Turn off picture password sign-in
```
**Note:** This Group Policy path may not exist by default. It is provided by the Group Policy template `CredentialProviders.admx/adml` that is included with the Microsoft Windows 8.0 &amp; Server 2012 (non-R2) Administrative Templates (or newer).</t>
  </si>
  <si>
    <t>To establish the recommended configuration via GP, set the following UI path to `Disabled`:
```
Computer Configuration\Policies\Administrative Templates\System\Logon\Turn on convenience PIN sign-in
```
**Note:** This Group Policy path may not exist by default. It is provided by the Group Policy template `CredentialProviders.admx/adml` that is included with the Microsoft Windows 8.0 &amp; Server 2012 (non-R2) Administrative Templates (or newer).
**Note #2:** In older Microsoft Windows Administrative Templates, this setting was initially named _Turn on PIN sign-in_, but it was renamed starting with the Windows 10 Release 1511 Administrative Templates.</t>
  </si>
  <si>
    <t>To establish the recommended configuration via GP, set the following UI path to `Enabled`:
```
Computer Configuration\Policies\Administrative Templates\System\Power Management\Sleep Settings\Require a password when a computer wakes (on battery)
```
**Note:** This Group Policy path may not exist by default. It is provided by the Group Policy template `Power.admx/adml` that is included with the Microsoft Windows 8.0 &amp; Server 2012 (non-R2) Administrative Templates (or newer).</t>
  </si>
  <si>
    <t>To establish the recommended configuration via GP, set the following UI path to `Enabled`:
```
Computer Configuration\Policies\Administrative Templates\System\Power Management\Sleep Settings\Require a password when a computer wakes (plugged in)
```
**Note:** This Group Policy path may not exist by default. It is provided by the Group Policy template `Power.admx/adml` that is included with the Microsoft Windows 8.0 &amp; Server 2012 (non-R2) Administrative Templates (or newer).</t>
  </si>
  <si>
    <t>To establish the recommended configuration via GP, set the following UI path to `Disabled`:
```
Computer Configuration\Policies\Administrative Templates\System\Remote Assistance\Configure Offer Remote Assistance
```
**Note:** This Group Policy path may not exist by default. It is provided by the Group Policy template `RemoteAssistance.admx/adml` that is included with the Microsoft Windows 8.0 &amp; Server 2012 (non-R2) Administrative Templates (or newer).</t>
  </si>
  <si>
    <t>To establish the recommended configuration via GP, set the following UI path to `Disabled`:
```
Computer Configuration\Policies\Administrative Templates\System\Remote Assistance\Configure Solicited Remote Assistance
```
**Note:** This Group Policy path may not exist by default. It is provided by the Group Policy template `RemoteAssistance.admx/adml` that is included with the Microsoft Windows 8.0 &amp; Server 2012 (non-R2) Administrative Templates (or newer).</t>
  </si>
  <si>
    <t>Anonymous access to RPC services could result in accidental disclosure of information to unauthenticated users.</t>
  </si>
  <si>
    <t>RPC clients will authenticate to the Endpoint Mapper Service for calls that contain authentication information. Clients making such calls will not be able to communicate with the Windows NT4 Server Endpoint Mapper Service.</t>
  </si>
  <si>
    <t>To establish the recommended configuration via GP, set the following UI path to `Enabled`:
```
Computer Configuration\Policies\Administrative Templates\System\Remote Procedure Call\Enable RPC Endpoint Mapper Client Authentication
```
**Note:** This Group Policy path may not exist by default. It is provided by the Group Policy template `RPC.admx/adml` that is included with the Microsoft Windows 8.0 &amp; Server 2012 (non-R2) Administrative Templates (or newer).</t>
  </si>
  <si>
    <t>A reliable and accurate account of time is important for a number of services and security requirements, including but not limited to distributed applications, authentication services, multi-user databases and logging services. The use of an NTP client (with secure operation) establishes functional accuracy and is a focal point when reviewing security relevant events</t>
  </si>
  <si>
    <t>System time will be synced to the configured NTP server(s).</t>
  </si>
  <si>
    <t>To establish the recommended configuration via GP, set the following UI path to `Enabled:`
```
Computer Configuration\Policies\Administrative Templates\System\Windows Time Service\Time Providers\Enable Windows NTP Client
```
**Note:** This Group Policy path is provided by the Group Policy template `W32Time.admx/adml` that is included with all versions of the Microsoft Windows Administrative Templates.</t>
  </si>
  <si>
    <t>The configuration of proper time synchronization is critically important in an enterprise managed environment both due to the sensitivity of Kerberos authentication timestamps and also to ensure accurate security logging. This should be done through a known NTP server. Member servers and workstations should not typically be time sources for other clients.</t>
  </si>
  <si>
    <t>To establish the recommended configuration via GP, set the following UI path to `Disabled`:
```
Computer Configuration\Policies\Administrative Templates\System\Windows Time Service\Time Providers\Enable Windows NTP Server
```
**Note:** This Group Policy path is provided by the Group Policy template `W32Time.admx/adml` that is included with all versions of the Microsoft Windows Administrative Templates.</t>
  </si>
  <si>
    <t>To establish the recommended configuration via GP, set the following UI path to `Enabled`:
```
Computer Configuration\Policies\Administrative Templates\Windows Components\App runtime\Allow Microsoft accounts to be optional
```
**Note:** This Group Policy path may not exist by default. It is provided by the Group Policy template `AppXRuntime.admx/adml` that is included with the Microsoft Windows 8.1 &amp; Server 2012 R2 Administrative Templates (or newer).</t>
  </si>
  <si>
    <t>To establish the recommended configuration via GP, set the following UI path to `Enabled`:
```
Computer Configuration\Policies\Administrative Templates\Windows Components\AutoPlay Policies\Disallow Autoplay for non-volume devices
```
**Note:** This Group Policy path may not exist by default. It is provided by the Group Policy template `AutoPlay.admx/adml` that is included with the Microsoft Windows 8.0 &amp; Server 2012 (non-R2) Administrative Templates (or newer).</t>
  </si>
  <si>
    <t>To establish the recommended configuration via GP, set the following UI path to `Enabled: Do not execute any autorun commands`:
```
Computer Configuration\Policies\Administrative Templates\Windows Components\AutoPlay Policies\Set the default behavior for AutoRun
```
**Note:** This Group Policy path may not exist by default. It is provided by the Group Policy template `AutoPlay.admx/adml` that is included with the Microsoft Windows 8.0 &amp; Server 2012 (non-R2) Administrative Templates (or newer).</t>
  </si>
  <si>
    <t>To establish the recommended configuration via GP, set the following UI path to `Enabled: All drives`:
```
Computer Configuration\Policies\Administrative Templates\Windows Components\AutoPlay Policies\Turn off Autoplay
```
**Note:** This Group Policy path is provided by the Group Policy template `AutoPlay.admx/adml` that is included with all versions of the Microsoft Windows Administrative Templates.</t>
  </si>
  <si>
    <t>To establish the recommended configuration via GP, set the following UI path to `Enabled`:
```
Computer Configuration\Policies\Administrative Templates\Windows Components\Biometrics\Facial Features\Configure enhanced anti-spoofing
```
**Note:** This Group Policy path may not exist by default. It is provided by the Group Policy template `Biometrics.admx/adml` that is included with the Microsoft Windows 10 Release 1511 Administrative Templates (or newer).
**Note #2:** In the Windows 10 Release 1511 and Windows 10 Release 1607 &amp; Server 2016 Administrative Templates, this setting was initially named _Use enhanced anti-spoofing when available_. It was renamed to _Configure enhanced anti-spoofing_ starting with the Windows 10 Release 1703 Administrative Templates.</t>
  </si>
  <si>
    <t>Users will not be able to use Microsoft consumer accounts on the system, and associated Windows experiences will instead present default fallback content.</t>
  </si>
  <si>
    <t>To establish the recommended configuration via GP, set the following UI path to `Enabled`:
```
Computer Configuration\Policies\Administrative Templates\Windows Components\Cloud Content\Turn off cloud consumer account state content
```
**Note:** This Group Policy path may not exist by default. It is provided by the Group Policy template `CloudContent.admx/adml` that is included with the Microsoft Windows 11 Release 21H2 Administrative Templates (or newer).</t>
  </si>
  <si>
    <t>Having apps silently install in an enterprise managed environment is not good security practice - especially if the apps send data back to a third-party.</t>
  </si>
  <si>
    <t>To establish the recommended configuration via GP, set the following UI path to `Enabled`:
```
Computer Configuration\Policies\Administrative Templates\Windows Components\Cloud Content\Turn off Microsoft consumer experiences
```
**Note:** This Group Policy path may not exist by default. It is provided by the Group Policy template `CloudContent.admx/adml` that is included with the Microsoft Windows 10 Release 1511 Administrative Templates (or newer).</t>
  </si>
  <si>
    <t>To establish the recommended configuration via GP, set the following UI path to `Enabled: First Time` OR `Enabled: Always`:
```
Computer Configuration\Policies\Administrative Templates\Windows Components\Connect\Require pin for pairing
```
**Note:** This Group Policy path may not exist by default. It is provided by the Group Policy template `WirelessDisplay.admx/adml` that is included with the Microsoft Windows 10 Release 1607 &amp; Server 2016 Administrative Templates (or newer). The new `Choose one of the following actions` sub-option was later added as of the Windows 10 Release 1809 Administrative Templates. Choosing `Enabled` in the older templates is the equivalent of choosing `Enabled: First Time` in the newer templates.</t>
  </si>
  <si>
    <t>To establish the recommended configuration via GP, set the following UI path to `Enabled`:
```
Computer Configuration\Policies\Administrative Templates\Windows Components\Credential User Interface\Do not display the password reveal button
```
**Note:** This Group Policy path may not exist by default. It is provided by the Group Policy template `CredUI.admx/adml` that is included with the Microsoft Windows 8.0 &amp; Server 2012 (non-R2) Administrative Templates (or newer).</t>
  </si>
  <si>
    <t>To establish the recommended configuration via GP, set the following UI path to `Disabled`:
```
Computer Configuration\Policies\Administrative Templates\Windows Components\Credential User Interface\Enumerate administrator accounts on elevation
```
**Note:** This Group Policy path is provided by the Group Policy template `CredUI.admx/adml` that is included with all versions of the Microsoft Windows Administrative Templates.</t>
  </si>
  <si>
    <t>Sending any data to a third-party vendor is a security concern and should only be done on an as needed basis.</t>
  </si>
  <si>
    <t>To establish the recommended configuration via GP, set the following UI path to `Enabled: Diagnostic data off (not recommended)` or `Enabled: Send required diagnostic data`:
```
Computer Configuration\Policies\Administrative Templates\Windows Components\Data Collection and Preview Builds\Allow Diagnostic Data
```
**Note:** This Group Policy path may not exist by default. It is provided by the Group Policy template `DataCollection.admx/adml` that is included with the Microsoft Windows 10 RTM (Release 1507) Administrative Templates (or newer).
**Note #2:** In older Microsoft Windows Administrative Templates, this setting was initially named _Allow Telemetry_, but it was renamed to _Allow Diagnostic Data_ starting with the Windows 11 Release 21H2 Administrative Templates.</t>
  </si>
  <si>
    <t>Sending data to a third-party vendor is a security concern and should only be done on an as-needed basis.</t>
  </si>
  <si>
    <t>To establish the recommended configuration via GP, set the following UI path to `Enabled`:
```
Computer Configuration\Policies\Administrative Templates\Windows Components\Data Collection and Preview Builds\Disable OneSettings Downloads
```
**Note:** This Group Policy path may not exist by default. It is provided by the Group Policy template `DataCollection.admx/adml` that is included with the Microsoft Windows 11 Release 21H2 Administrative Templates (or newer).</t>
  </si>
  <si>
    <t>Users should not be sending any feedback to third-party vendors in an enterprise managed environment.</t>
  </si>
  <si>
    <t>To establish the recommended configuration via GP, set the following UI path to `Enabled`:
```
Computer Configuration\Policies\Administrative Templates\Windows Components\Data Collection and Preview Builds\Do not show feedback notifications
```
**Note:** This Group Policy path may not exist by default. It is provided by the Group Policy template `FeedbackNotifications.admx/adml` that is included with the Microsoft Windows 10 Release 1511 Administrative Templates (or newer).</t>
  </si>
  <si>
    <t>Windows will record attempts to connect with the OneSettings service to the `Applications and Services Logs\Microsoft\Windows\Privacy-Auditing\Operational` Event Log channel.</t>
  </si>
  <si>
    <t>To establish the recommended configuration via GP, set the following UI path to `Enabled`:
```
Computer Configuration\Policies\Administrative Templates\Windows Components\Data Collection and Preview Builds\Enable OneSettings Auditing
```
**Note:** This Group Policy path may not exist by default. It is provided by the Group Policy template `DataCollection.admx/adml` that is included with the Microsoft Windows 11 Release 21H2 Administrative Templates (or newer).</t>
  </si>
  <si>
    <t>To establish the recommended configuration via GP, set the following UI path to `Enabled`:
```
Computer Configuration\Policies\Administrative Templates\Windows Components\Data Collection and Preview Builds\Limit Diagnostic Log Collection
```
**Note:** This Group Policy path may not exist by default. It is provided by the Group Policy template `DataCollection.admx/adml` that is included with the Microsoft Windows 11 Release 21H2 Administrative Templates (or newer).</t>
  </si>
  <si>
    <t>Memory dumps can contain sensitive information - sending such data to a third-party vendor is a security concern and should only be done on an as-needed basis.</t>
  </si>
  <si>
    <t>Windows Error Reporting will not send full and/or heap memory dumps to Microsoft - they will be limited to kernel mini and/or user mode triage memory dumps (if sending optional diagnostic data is permitted).</t>
  </si>
  <si>
    <t>To establish the recommended configuration via GP, set the following UI path to `Enabled`.
```
Computer Configuration\Policies\Administrative Templates\Windows Components\Data Collection and Preview Builds\Limit Dump Collection
```
**Note:** This Group Policy path may not exist by default. It is provided by the Group Policy template `DataCollection.admx/adml` that is included with the Microsoft Windows 11 Release 21H2 Administrative Templates (or newer).</t>
  </si>
  <si>
    <t>Windows Package Manager is a command line tool can be used to discover, install, upgrade, remove and configure applications, and it can be used as a distribution channel for software packages containing tools and applications. Users should not have access to experimental features.</t>
  </si>
  <si>
    <t>Users will not have access to experimental features in the command line tool, winget to discover, install, upgrade, remove, configure, or distribute applications.</t>
  </si>
  <si>
    <t>To establish the recommended configuration via GP, set the following UI path to `Disabled`:
```
Computer Configuration\Policies\Administrative Templates\Windows Components\Desktop App Installer\Enable App Installer Experimental Features
```
**Note:** This Group Policy path may not exist by default. It is provided by the Group Policy template `DesktopAppInstaller.admx/adml` that is included with the Microsoft Windows 11 Release 22H2 Administrative Templates v1.0 (or newer).</t>
  </si>
  <si>
    <t>Users should not have the ability to override SHA256 security validation.</t>
  </si>
  <si>
    <t>Users will not have the ability to override the SHA256 security validation.</t>
  </si>
  <si>
    <t>To establish the recommended configuration via GP, set the following UI path to `Disabled`:
```
Computer Configuration\Policies\Administrative Templates\Windows Components\Desktop App Installer\Enable App Installer Hash Override
```
**Note:** This Group Policy path may not exist by default. It is provided by the Group Policy template `DesktopAppInstaller.admx/adml` that is included with the Microsoft Windows 11 Release 22H2 Administrative Templates v1.0 (or newer).</t>
  </si>
  <si>
    <t>Users should not have the ability to install an application by clicking a link on a website. If an unknown or malicious link is clicked, malicious software could be installed on the system.</t>
  </si>
  <si>
    <t>Users will not have the ability to use the `ms-appinstaller` protocol to install applications by clicking a link on a website.</t>
  </si>
  <si>
    <t>To establish the recommended configuration via GP, set the following UI path to `Disabled`:
```
Computer Configuration\Policies\Administrative Templates\Windows Components\Desktop App Installer\Enable App Installer ms-appinstaller protocol
```
**Note:** This Group Policy path may not exist by default. It is provided by the Group Policy template `DesktopAppInstaller.admx/adml` that is included with the Microsoft Windows 11 Release 22H2 Administrative Templates v1.0 (or newer).</t>
  </si>
  <si>
    <t>To establish the recommended configuration via GP, set the following UI path to `Disabled`:
```
Computer Configuration\Policies\Administrative Templates\Windows Components\Event Log Service\Application\Control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</si>
  <si>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To establish the recommended configuration via GP, set the following UI path to `Enabled: 32,768 or greater`:
```
Computer Configuration\Policies\Administrative Templates\Windows Components\Event Log Service\Application\Specify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</si>
  <si>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To establish the recommended configuration via GP, set the following UI path to `Disabled`:
```
Computer Configuration\Policies\Administrative Templates\Windows Components\Event Log Service\Security\Control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</si>
  <si>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To establish the recommended configuration via GP, set the following UI path to `Enabled: 196,608 or greater`:
```
Computer Configuration\Policies\Administrative Templates\Windows Components\Event Log Service\Security\Specify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</si>
  <si>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To establish the recommended configuration via GP, set the following UI path to `Disabled`:
```
Computer Configuration\Policies\Administrative Templates\Windows Components\Event Log Service\Setup\Control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</si>
  <si>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To establish the recommended configuration via GP, set the following UI path to `Enabled: 32,768 or greater`:
```
Computer Configuration\Policies\Administrative Templates\Windows Components\Event Log Service\Setup\Specify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</si>
  <si>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To establish the recommended configuration via GP, set the following UI path to `Disabled`:
```
Computer Configuration\Policies\Administrative Templates\Windows Components\Event Log Service\System\Control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</si>
  <si>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To establish the recommended configuration via GP, set the following UI path to `Enabled: 32,768 or greater`:
```
Computer Configuration\Policies\Administrative Templates\Windows Components\Event Log Service\System\Specify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</si>
  <si>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To establish the recommended configuration via GP, set the following UI path to `Disabled`:
```
Computer Configuration\Policies\Administrative Templates\Windows Components\File Explorer\Turn off Data Execution Prevention for Explorer
```
**Note:** This Group Policy path may not exist by default. It is provided by the Group Policy template `Explorer.admx/adml` that is included with the Microsoft Windows 7 &amp; Server 2008 R2 Administrative Templates (or newer).</t>
  </si>
  <si>
    <t>To establish the recommended configuration via GP, set the following UI path to `Disabled`:
```
Computer Configuration\Policies\Administrative Templates\Windows Components\File Explorer\Turn off heap termination on corruption
```
**Note:** This Group Policy path is provided by the Group Policy template `Explorer.admx/adml` that is included with all versions of the Microsoft Windows Administrative Templates.</t>
  </si>
  <si>
    <t>To establish the recommended configuration via GP, set the following UI path to `Disabled`:
```
Computer Configuration\Policies\Administrative Templates\Windows Components\File Explorer\Turn off shell protocol protected mode
```
**Note:** This Group Policy path is provided by the Group Policy template `WindowsExplorer.admx/adml` that is included with all versions of the Microsoft Windows Administrative Templates.</t>
  </si>
  <si>
    <t>To establish the recommended configuration via GP, set the following UI path to `Enabled:`
```
Computer Configuration\Policies\Administrative Templates\Windows Components\Microsoft accounts\Block all consumer Microsoft account user authentication
```
**Note:** This Group Policy path may not exist by default. It is provided by the Group Policy template `MSAPolicy.admx/adml` that is included with the Microsoft Windows 10 Release 1703 Administrative Templates (or newer).</t>
  </si>
  <si>
    <t>To establish the recommended configuration via GP, set the following UI path to `Enabled: Block`:
```
Computer Configuration\Policies\Administrative Templates\Windows Components\Microsoft Defender Antivirus\Configure detection for potentially unwanted applications
```
**Note:** This Group Policy path is provided by the Group Policy template `WindowsDefender.admx/adml` that is included with the Microsoft Windows 10 Release 1809 &amp; Server 2019 Administrative Templates (or newer).</t>
  </si>
  <si>
    <t>To establish the recommended configuration via GP, set the following UI path to `Disabled`:
```
Computer Configuration\Policies\Administrative Templates\Windows Components\Microsoft Defender Antivirus\MAPS\Configure local setting override for reporting to Microsoft MAPS
```
**Note:** This Group Policy path may not exist by default. It is provided by the Group Policy template `WindowsDefender.admx/adml` that is included with the Microsoft Windows 8.1 &amp; Server 2012 R2 Administrative Templates (or newer).</t>
  </si>
  <si>
    <t>To establish the recommended configuration via GP, set the following UI path to `Enabled`:
```
Computer Configuration\Policies\Administrative Templates\Windows Components\Microsoft Defender Antivirus\Microsoft Defender Exploit Guard\Attack Surface Reduction\Configure Attack Surface Reduction rules
```
**Note:** This Group Policy path may not exist by default. It is provided by the Group Policy template `WindowsDefender.admx/adml` that is included with the Microsoft Windows 10 Release 1709 Administrative Templates (or newer).</t>
  </si>
  <si>
    <t>To establish the recommended configuration via GP, set the following UI path to `Enabled: Block`:
```
Computer Configuration\Policies\Administrative Templates\Windows Components\Microsoft Defender Antivirus\Microsoft Defender Exploit Guard\Network Protection\Prevent users and apps from accessing dangerous websites
```
**Note:** This Group Policy path may not exist by default. It is provided by the Group Policy template `WindowsDefender.admx/adml` that is included with the Microsoft Windows 10 Release 1709 Administrative Templates (or newer).</t>
  </si>
  <si>
    <t>When running an antivirus solution such as Microsoft Defender Antivirus, it is important to ensure that it is configured to monitor for suspicious and known malicious activity. File hashes are a reliable way of detecting changes to files, and can speed up the scan process by skipping files that have not changed since they were last scanned and determined to be safe. A changed file hash can also be cause for additional scrutiny.</t>
  </si>
  <si>
    <t>This setting could cause performance degradation during initial deployment and for users where new executable content is frequently being created (such as software developers), or where applications are frequently installed or updated.
For more information on this setting, please visit [Security baseline (FINAL): Windows 10 and Windows Server, version 2004 - Microsoft Tech Community - 1543631](https://techcommunity.microsoft.com/t5/microsoft-security-baselines/security-baseline-final-windows-10-and-windows-server-version/ba-p/1543631).
**Note:** The impact of this setting should be monitored closely during deployment to ensure user and system performance impact is within acceptable limits.</t>
  </si>
  <si>
    <t>To establish the recommended configuration via GP, set the following UI path to `Enabled`:
```
Computer Configuration\Policies\Administrative Templates\Windows Components\Microsoft Defender Antivirus\MpEngine\Enable file hash computation feature
```
**Note:** This Group Policy path may not exist by default. It is provided by the Group Policy template `WindowsDefender.admx/adml` that is included with the Microsoft Windows 10 Release 2004 Administrative Templates (or newer).</t>
  </si>
  <si>
    <t>To establish the recommended configuration via GP, set the following UI path to `Enabled`:
```
Computer Configuration\Policies\Administrative Templates\Windows Components\Microsoft Defender Antivirus\Real-Time Protection\Scan all downloaded files and attachments
```
**Note:** This Group Policy path may not exist by default. It is provided by the Group Policy template `WindowsDefender.admx/adml` that is included with the Microsoft Windows 8.1 &amp; Server 2012 R2 Administrative Templates (or newer).</t>
  </si>
  <si>
    <t>To establish the recommended configuration via GP, set the following UI path to `Disabled`:
```
Computer Configuration\Policies\Administrative Templates\Windows Components\Microsoft Defender Antivirus\Real-Time Protection\Turn off real-time protection
```
**Note:** This Group Policy path may not exist by default. It is provided by the Group Policy template `WindowsDefender.admx/adml` that is included with the Microsoft Windows 8.1 &amp; Server 2012 R2 Administrative Templates (or newer).</t>
  </si>
  <si>
    <t>To establish the recommended configuration via GP, set the following UI path to `Enabled`:
```
Computer Configuration\Policies\Administrative Templates\Windows Components\Microsoft Defender Antivirus\Real-Time Protection\Turn on behavior monitoring
```
**Note:** This Group Policy path may not exist by default. It is provided by the Group Policy template `WindowsDefender.admx/adml` that is included with the Microsoft Windows 8.1 &amp; Server 2012 R2 Administrative Templates (or newer).</t>
  </si>
  <si>
    <t>To establish the recommended configuration via GP, set the following UI path to `Enabled`:
```
Computer Configuration\Policies\Administrative Templates\Windows Components\Microsoft Defender Antivirus\Real-Time Protection\Turn on script scanning
```
**Note:** This Group Policy path may not exist by default. It is provided by the Group Policy template `WindowsDefender.admx/adml` that is included with the Microsoft Windows 11 Release 21H2 Administrative Templates (or newer).</t>
  </si>
  <si>
    <t>Packing executables is a way to compress and create smaller files and can make it difficult to access and analyze the code associated with the executable. This is a common method to obfuscate malicious executables by bad actors.</t>
  </si>
  <si>
    <t>None - This is the default behavior.</t>
  </si>
  <si>
    <t>To establish the recommended configuration via GP, set the following UI path to `Enabled`:
```
Computer Configuration\Policies\Administrative Templates\Windows Components\Microsoft Defender Antivirus\Scan\Scan packed executables
```
**Note:** This Group Policy path is provided by the Group Policy template `WindowsDefender.admx/adml` that is included with the Microsoft Windows 8.1 and Server 2012 R2 Administrative Templates (or newer).</t>
  </si>
  <si>
    <t>To establish the recommended configuration via GP, set the following UI path to `Enabled`:
```
Computer Configuration\Policies\Administrative Templates\Windows Components\Microsoft Defender Antivirus\Scan\Scan removable drives
```
**Note:** This Group Policy path may not exist by default. It is provided by the Group Policy template `WindowsDefender.admx/adml` that is included with the Microsoft Windows 8.1 &amp; Server 2012 R2 Administrative Templates (or newer).</t>
  </si>
  <si>
    <t>To establish the recommended configuration via GP, set the following UI path to `Enabled`:
```
Computer Configuration\Policies\Administrative Templates\Windows Components\Microsoft Defender Antivirus\Scan\Turn on e-mail scanning
```
**Note:** This Group Policy path may not exist by default. It is provided by the Group Policy template `WindowsDefender.admx/adml` that is included with the Microsoft Windows 8.1 &amp; Server 2012 R2 Administrative Templates (or newer).</t>
  </si>
  <si>
    <t>To establish the recommended configuration via GP, set the following UI path to `Enabled`:
```
Computer Configuration\Policies\Administrative Templates\Windows Components\OneDrive\Prevent the usage of OneDrive for file storage
```
**Note:** This Group Policy path may not exist by default. It is provided by the Group Policy template `SkyDrive.admx/adml` that is included with the Microsoft Windows 8.1 &amp; Server 2012 R2 Administrative Templates (or newer). However, we strongly recommend you only use the version included with the Microsoft Windows 10 Release 1607 &amp; Server 2016 Administrative Templates (or newer). Older versions of the templates had conflicting settings in different template files for both OneDrive &amp; SkyDrive, until it was cleaned up properly in the above version.
**Note #2:** In older Microsoft Windows Administrative Templates, this setting was named _Prevent the usage of SkyDrive for file storage_, but it was renamed starting with the Windows 10 RTM (Release 1507) Administrative Templates.</t>
  </si>
  <si>
    <t>To establish the recommended configuration via GP, set the following UI path to `Enabled`:
```
Computer Configuration\Policies\Administrative Templates\Windows Components\Remote Desktop Services\Remote Desktop Connection Client\Do not allow passwords to be saved
```
**Note:** This Group Policy path is provided by the Group Policy template `TerminalServer.admx/adml` that is included with all versions of the Microsoft Windows Administrative Templates.</t>
  </si>
  <si>
    <t>To establish the recommended configuration via GP, set the following UI path to `Enabled`:
```
Computer Configuration\Policies\Administrative Templates\Windows Components\Remote Desktop Services\Remote Desktop Session Host\Device and Resource Redirection\Do not allow drive redirection
```
**Note:** This Group Policy path is provided by the Group Policy template `TerminalServer.admx/adml` that is included with all versions of the Microsoft Windows Administrative Templates.</t>
  </si>
  <si>
    <t>To establish the recommended configuration via GP, set the following UI path to `Enabled`:
```
Computer Configuration\Policies\Administrative Templates\Windows Components\Remote Desktop Services\Remote Desktop Session Host\Security\Always prompt for password upon connection
```
**Note:** This Group Policy path is provided by the Group Policy template `TerminalServer.admx/adml` that is included with all versions of the Microsoft Windows Administrative Templates.
**Note #2:** In the Microsoft Windows Vista Administrative Templates, this setting was named _Always prompt client for password upon connection_, but it was renamed starting with the Windows Server 2008 (non-R2) Administrative Templates.</t>
  </si>
  <si>
    <t>To establish the recommended configuration via GP, set the following UI path to `Enabled`:
```
Computer Configuration\Policies\Administrative Templates\Windows Components\Remote Desktop Services\Remote Desktop Session Host\Security\Require secure RPC communication
```
**Note:** This Group Policy path is provided by the Group Policy template `TerminalServer.admx/adml` that is included with all versions of the Microsoft Windows Administrative Templates.</t>
  </si>
  <si>
    <t>To establish the recommended configuration via GP, set the following UI path to `Enabled: SSL`:
```
Computer Configuration\Policies\Administrative Templates\Windows Components\Remote Desktop Services\Remote Desktop Session Host\Security\Require use of specific security layer for remote (RDP) connections
```
**Note:** This Group Policy path is provided by the Group Policy template `TerminalServer.admx/adml` that is included with all versions of the Microsoft Windows Administrative Templates.</t>
  </si>
  <si>
    <t>To establish the recommended configuration via GP, set the following UI path to `Enabled`:
```
Computer Configuration\Policies\Administrative Templates\Windows Components\Remote Desktop Services\Remote Desktop Session Host\Security\Require user authentication for remote connections by using Network Level Authentication
```
**Note:** This Group Policy path is provided by the Group Policy template `TerminalServer.admx/adml` that is included with all versions of the Microsoft Windows Administrative Templates.
**Note #2:** In the Microsoft Windows Vista Administrative Templates, this setting was initially named _Require user authentication using RDP 6.0 for remote connections_, but it was renamed starting with the Windows Server 2008 (non-R2) Administrative Templates.</t>
  </si>
  <si>
    <t>To establish the recommended configuration via GP, set the following UI path to `Enabled: High Level`:
```
Computer Configuration\Policies\Administrative Templates\Windows Components\Remote Desktop Services\Remote Desktop Session Host\Security\Set client connection encryption level
```
**Note:** This Group Policy path is provided by the Group Policy template `TerminalServer.admx/adml` that is included with all versions of the Microsoft Windows Administrative Templates.</t>
  </si>
  <si>
    <t>To establish the recommended configuration via GP, set the following UI path to `Disabled`:
```
Computer Configuration\Policies\Administrative Templates\Windows Components\Remote Desktop Services\Remote Desktop Session Host\Temporary Folders\Do not delete temp folders upon exit
```
**Note:** This Group Policy path is provided by the Group Policy template `TerminalServer.admx/adml` that is included with all versions of the Microsoft Windows Administrative Templates.
**Note #2:** In older Microsoft Windows Administrative Templates, this setting was named _Do not delete temp folder upon exit_, but it was renamed starting with the Windows 8.0 &amp; Server 2012 (non-R2) Administrative Templates.</t>
  </si>
  <si>
    <t>To establish the recommended configuration via GP, set the following UI path to `Disabled`:
```
Computer Configuration\Policies\Administrative Templates\Windows Components\Remote Desktop Services\Remote Desktop Session Host\Temporary Folders\Do not use temporary folders per session
```
**Note:** This Group Policy path is provided by the Group Policy template `TerminalServer.admx/adml` that is included with all versions of the Microsoft Windows Administrative Templates.</t>
  </si>
  <si>
    <t>To establish the recommended configuration via GP, set the following UI path to `Enabled`:
```
Computer Configuration\Policies\Administrative Templates\Windows Components\RSS Feeds\Prevent downloading of enclosures
```
**Note:** This Group Policy path is provided by the Group Policy template `InetRes.admx/adml` that is included with all versions of the Microsoft Windows Administrative Templates.
**Note #2:** In older Microsoft Windows Administrative Templates, this setting was named _Turn off downloading of enclosures_, but it was renamed starting with the Windows 8.0 &amp; Server 2012 (non-R2) Administrative Templates.</t>
  </si>
  <si>
    <t>To establish the recommended configuration via GP, set the following UI path to `Disabled`:
```
Computer Configuration\Policies\Administrative Templates\Windows Components\Search\Allow indexing of encrypted files
```
**Note:** This Group Policy path is provided by the Group Policy template `Search.admx/adml` that is included with all versions of the Microsoft Windows Administrative Templates.</t>
  </si>
  <si>
    <t>Users will be warned and prevented from running unrecognized programs downloaded from the Internet.</t>
  </si>
  <si>
    <t>To establish the recommended configuration via GP, set the following UI path to `Enabled: Warn and prevent bypass`:
```
Computer Configuration\Policies\Administrative Templates\Windows Components\Windows Defender SmartScreen\Explorer\Configure Windows Defender SmartScreen
```
**Note:** This Group Policy path may not exist by default. It is provided by the Group Policy template `WindowsExplorer.admx/adml` that is included with the Microsoft Windows 8.0 &amp; Server 2012 (non-R2) Administrative Templates (or newer).
**Note #2:** In older Microsoft Windows Administrative Templates, this setting was initially named _Configure Windows SmartScreen_, but it was renamed starting with the Windows 10 Release 1703 Administrative Templates.</t>
  </si>
  <si>
    <t>To establish the recommended configuration via GP, set the following UI path to `Enabled: On, but disallow access above lock` OR `Enabled: Disabled`:
```
Computer Configuration\Policies\Administrative Templates\Windows Components\Windows Ink Workspace\Allow Windows Ink Workspace
```
**Note:** This Group Policy path may not exist by default. It is provided by the Group Policy template `WindowsInkWorkspace.admx/adml` that is included with the Microsoft Windows 10 Release 1607 &amp; Server 2016 Administrative Templates (or newer).</t>
  </si>
  <si>
    <t>To establish the recommended configuration via GP, set the following UI path to `Disabled`:
```
Computer Configuration\Policies\Administrative Templates\Windows Components\Windows Installer\Allow user control over installs
```
**Note:** This Group Policy path is provided by the Group Policy template `MSI.admx/adml` that is included with all versions of the Microsoft Windows Administrative Templates.
**Note #2:** In older Microsoft Windows Administrative Templates, this setting was named _Enable user control over installs_, but it was renamed starting with the Windows 8.0 &amp; Server 2012 (non-R2) Administrative Templates.</t>
  </si>
  <si>
    <t>To establish the recommended configuration via GP, set the following UI path to `Disabled`:
```
Computer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</si>
  <si>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To establish the recommended configuration via GP, set the following UI path to `Disabled`:
```
Computer Configuration\Policies\Administrative Templates\Windows Components\Windows Logon Options\Sign-in and lock last interactive user automatically after a restart
```
**Note:** This Group Policy path may not exist by default. It is provided by the Group Policy template `WinLogon.admx/adml` that is included with the Microsoft Windows 8.1 &amp; Server 2012 R2 Administrative Templates (or newer).
**Note #2:** In older Microsoft Windows Administrative Templates, this setting was initially named _Sign-in last interactive user automatically after a system-initiated restart_, but it was renamed starting with the Windows 10 Release 1903 Administrative Templates.</t>
  </si>
  <si>
    <t>To establish the recommended configuration via GP, set the following UI path to `Disabled`:
```
Computer Configuration\Policies\Administrative Templates\Windows Components\Windows Remote Management (WinRM)\WinRM Client\Allow Basic authentication
```
**Note:** This Group Policy path is provided by the Group Policy template `WindowsRemoteManagement.admx/adml` that is included with all versions of the Microsoft Windows Administrative Templates.</t>
  </si>
  <si>
    <t>To establish the recommended configuration via GP, set the following UI path to `Disabled`:
```
Computer Configuration\Policies\Administrative Templates\Windows Components\Windows Remote Management (WinRM)\WinRM Client\Allow unencrypted traffic
```
**Note:** This Group Policy path is provided by the Group Policy template `WindowsRemoteManagement.admx/adml` that is included with all versions of the Microsoft Windows Administrative Templates.</t>
  </si>
  <si>
    <t>To establish the recommended configuration via GP, set the following UI path to `Enabled`:
```
Computer Configuration\Policies\Administrative Templates\Windows Components\Windows Remote Management (WinRM)\WinRM Client\Disallow Digest authentication
```
**Note:** This Group Policy path is provided by the Group Policy template `WindowsRemoteManagement.admx/adml` that is included with all versions of the Microsoft Windows Administrative Templates.</t>
  </si>
  <si>
    <t>To establish the recommended configuration via GP, set the following UI path to `Disabled`:
```
Computer Configuration\Policies\Administrative Templates\Windows Components\Windows Remote Management (WinRM)\WinRM Service\Allow Basic authentication
```
**Note:** This Group Policy path is provided by the Group Policy template `WindowsRemoteManagement.admx/adml` that is included with all versions of the Microsoft Windows Administrative Templates.</t>
  </si>
  <si>
    <t>To establish the recommended configuration via GP, set the following UI path to `Disabled`:
```
Computer Configuration\Policies\Administrative Templates\Windows Components\Windows Remote Management (WinRM)\WinRM Service\Allow unencrypted traffic
```
**Note:** This Group Policy path is provided by the Group Policy template `WindowsRemoteManagement.admx/adml` that is included with all versions of the Microsoft Windows Administrative Templates.</t>
  </si>
  <si>
    <t>To establish the recommended configuration via GP, set the following UI path to `Enabled`:
```
Computer Configuration\Policies\Administrative Templates\Windows Components\Windows Remote Management (WinRM)\WinRM Service\Disallow WinRM from storing RunAs credentials
```
**Note:** This Group Policy path may not exist by default. It is provided by the Group Policy template `WindowsRemoteManagement.admx/adml` that is included with the Microsoft Windows 8.0 &amp; Server 2012 (non-R2) Administrative Templates (or newer).</t>
  </si>
  <si>
    <t>To establish the recommended configuration via GP, set the following UI path to `Enabled`:
```
Computer Configuration\Policies\Administrative Templates\Windows Components\Windows Security\App and browser protection\Prevent users from modifying settings
```
**Note:** This Group Policy path may not exist by default. It is provided by the Group Policy template `WindowsDefenderSecurityCenter.admx/adml` that is included with the Microsoft Windows 10 Release 1709 Administrative Templates (or newer).</t>
  </si>
  <si>
    <t>To establish the recommended configuration via GP, set the following UI path to `Disabled`:
```
Computer Configuration\Policies\Administrative Templates\Windows Components\Windows Update\Legacy Policies\No auto-restart with logged on users for scheduled automatic updates installations
```
**Note:** This Group Policy path is provided by the Group Policy template `WindowsUpdate.admx/adml` that is included with all versions of the Microsoft Windows Administrative Templates.
**Note #2:** In older Microsoft Windows Administrative Templates, this setting was initially named _No auto-restart for scheduled Automatic Updates installations_, but it was renamed starting with the Windows 7 &amp; Server 2008 R2 Administrative Templates.</t>
  </si>
  <si>
    <t>To establish the recommended configuration via GP, set the following UI path to `Enabled`:
```
Computer Configuration\Policies\Administrative Templates\Windows Components\Windows Update\Manage end user experience\Configure Automatic Updates
```
**Note:** This Group Policy path is provided by the Group Policy template `WindowsUpdate.admx/adml` that is included with all versions of the Microsoft Windows Administrative Templates.</t>
  </si>
  <si>
    <t>To establish the recommended configuration via GP, set the following UI path to `0 - Every day`:
```
Computer Configuration\Policies\Administrative Templates\Windows Components\Windows Update\Manage end user experience\Configure Automatic Updates: Scheduled install day
```
**Note:** This Group Policy path is provided by the Group Policy template `WindowsUpdate.admx/adml` that is included with all versions of the Microsoft Windows Administrative Templates.</t>
  </si>
  <si>
    <t>To establish the recommended configuration via GP, set the following UI path to `Disabled`:
```
Computer Configuration\Policies\Administrative Templates\Windows Components\Windows Update\Manage updates offered from Windows Update\Manage preview builds
```
**Note:** This Group Policy path may not exist by default. It is provided by the Group Policy template `WindowsUpdate.admx/adml` that is included with the Microsoft Windows 10 Release 1709 Administrative Templates (or newer).</t>
  </si>
  <si>
    <t>To establish the recommended configuration via GP, set the following UI path to `Enabled: 180 or more days`:
```
Computer Configuration\Policies\Administrative Templates\Windows Components\Windows Update\Manage updates offered from Windows Update\Select when Preview Builds and Feature Updates are received
```
**Note:** This Group Policy path may not exist by default. It is provided by the Group Policy template `WindowsUpdate.admx/adml` that is included with the Microsoft Windows 10 Release 1607 &amp; Server 2016 Administrative Templates (or newer).
**Note #2:** In older Microsoft Windows Administrative Templates, this setting was initially named _Select when Feature Updates are received_, but it was renamed to _Select when Preview Builds and Feature Updates are received_ starting with the Windows 10 Release 1709 Administrative Templates.</t>
  </si>
  <si>
    <t>To establish the recommended configuration via GP, set the following UI path to `Enabled`:
```
User Configuration\Policies\Administrative Templates\Start Menu and Taskbar\Notifications\Turn off toast notifications on the lock screen
```
**Note:** This Group Policy path may not exist by default. It is provided by the Group Policy template `WPN.admx/adml` that is included with the Microsoft Windows 8.0 &amp; Server 2012 (non-R2) Administrative Templates (or newer).</t>
  </si>
  <si>
    <t>To establish the recommended configuration via GP, set the following UI path to `Disabled`:
```
User Configuration\Policies\Administrative Templates\Windows Components\Attachment Manager\Do not preserve zone information in file attachments
```
**Note:** This Group Policy path is provided by the Group Policy template `AttachmentManager.admx/adml` that is included with all versions of the Microsoft Windows Administrative Templates.</t>
  </si>
  <si>
    <t>To establish the recommended configuration via GP, set the following UI path to `Enabled`:
```
User Configuration\Policies\Administrative Templates\Windows Components\Attachment Manager\Notify antivirus programs when opening attachments
```
**Note:** This Group Policy path is provided by the Group Policy template `AttachmentManager.admx/adml` that is included with all versions of the Microsoft Windows Administrative Templates.</t>
  </si>
  <si>
    <t>To establish the recommended configuration via GP, set the following UI path to `Disabled`:
```
User Configuration\Policies\Administrative Templates\Windows Components\Cloud Content\Configure Windows spotlight on lock screen
```
**Note:** This Group Policy path may not exist by default. It is provided by the Group Policy template `CloudContent.admx/adml` that is included with the Microsoft Windows 10 Release 1607 &amp; Server 2016 Administrative Templates (or newer).</t>
  </si>
  <si>
    <t>To establish the recommended configuration via GP, set the following UI path to `Enabled`:
```
User Configuration\Policies\Administrative Templates\Windows Components\Cloud Content\Do not suggest third-party content in Windows spotlight
```
**Note:** This Group Policy path may not exist by default. It is provided by the Group Policy template `CloudContent.admx/adml` that is included with the Microsoft Windows 10 Release 1607 &amp; Server 2016 Administrative Templates (or newer).</t>
  </si>
  <si>
    <t>The `Spotlight collection` feature will not be available as an option in Personalization settings, so users will not be able to download daily images from Microsoft.</t>
  </si>
  <si>
    <t>To establish the recommended configuration via GP, set the following UI path to `Enabled`:
```
User Configuration\Policies\Administrative Templates\Windows Components\Cloud Content\Turn off Spotlight collection on Desktop
```
**Note:** This Group Policy path may not exist by default. It is provided by the Group Policy template `CloudContent.admx/adml` that is included with the Microsoft Windows 11 Release 21H2 Administrative Templates (or newer).</t>
  </si>
  <si>
    <t>To establish the recommended configuration via GP, set the following UI path to `Enabled:`
```
User Configuration\Policies\Administrative Templates\Windows Components\Network Sharing\Prevent users from sharing files within their profile.
```
**Note:** This Group Policy path is provided by the Group Policy template `Sharing.admx/adml` that is included with all versions of the Microsoft Windows Administrative Templates.</t>
  </si>
  <si>
    <t>To establish the recommended configuration via GP, set the following UI path to `Disabled`:
```
User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</si>
  <si>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This policy setting determines the number of renewed, unique passwords that have to be associated with a user account before you can reuse an old password. The value for this policy setting must be between 0 and 24 passwords. The default value for stand-alone systems is 0 passwords, but the default setting when joined to a domain is 24 passwords. To maintain the effectiveness of this policy setting, use the Minimum password age setting to prevent users from repeatedly changing their password.
The recommended state for this setting is: `24 or more password(s)`.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
**Note #2:** As of the publication of this benchmark, Microsoft currently has a maximum limit of 24 saved passwords. For more information, please visit [Enforce password history (Windows 10) - Windows security | Microsoft Docs](https://docs.microsoft.com/en-us/windows/security/threat-protection/security-policy-settings/enforce-password-history#:~:text=The%20Enforce%20password%20history%20policy,a%20long%20period%20of%20time.)</t>
  </si>
  <si>
    <t>This policy setting determines the least number of characters that make up a password for a user account. There are many different theories about how to determine the best password length for an organization, but perhaps "passphrase" is a better term than "password." In Microsoft Windows 2000 or newer, passphrases can be quite long and can include spaces. Therefore, a phrase such as "I want to drink a $5 milkshake" is a valid passphrase; it is a considerably stronger password than an 8 or 10 character string of random numbers and letters, and yet is easier to remember. Users must be educated about the proper selection and maintenance of passwords, especially around password length. In enterprise environments, the ideal value for the Minimum password length setting is 14 characters, however you should adjust this value to meet your organization's business requirements.
The recommended state for this setting is: `14 or more character(s)`.
**Note:** In Windows Server 2016 and older versions of Windows Server, the GUI of the Local Security Policy (LSP), Local Group Policy Editor (LGPE) and Group Policy Management Editor (GPME) would not let you set this value higher than 14 characters. However, starting with Windows Server 2019, Microsoft changed the GUI to allow up to a 20 character minimum password length.
**Note #2:**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</si>
  <si>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whether the built-in Administrator account is subject to the following Account Lockout Policy settings: _Account lockout duration_, _Account lockout threshold_, and _Reset account lockout counter_. By default, this account is excluded from the account lockout controls and will never be locked out with repeated bad password attempts. 
The recommended state for this setting is: `Enabled`.
**Note:** This setting applies only to OSes patched as of October 11, 2022 (see [MS KB5020282](https://support.microsoft.com/en-us/topic/kb5020282-account-lockout-available-for-built-in-local-administrators-bce45c4d-f28d-43ad-b6fe-70156cb2dc00)).</t>
  </si>
  <si>
    <t>This policy setting determines whether users can log on as Remote Desktop clients. After the baseline Member Server is joined to a domain environment, there is no need to use local accounts to access the server from the network. Domain accounts can access the server for administration and end-user processing. This user right supersedes the **Allow log on through Remote Desktop Services** user right if an account is subject to both policies.
The recommended state for this setting is: `Guests, Local account`.
**Caution:** Configuring a standalone (non-domain-joined) server as described above may result in an inability to remotely administer the server.
**Note:** The security identifier `Local account` is not available in Server 2008 R2 and Server 2012 (non-R2) unless [MSKB 2871997](http://support.microsoft.com/kb/2871997) has been installed.
**Note #2:** In all versions of Windows Server prior to Server 2008 R2, **Remote Desktop Services** was known as **Terminal Services**, so you should substitute the older term if comparing against an older OS.</t>
  </si>
  <si>
    <t>This policy setting allows users to shut down Windows Vista-based or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</si>
  <si>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Logon information is required to unlock a locked computer. For domain accounts, this security setting determines whether it is necessary to contact a Domain Controller to unlock a computer.
The recommended state for this setting is: `Enabled`.</t>
  </si>
  <si>
    <t>This policy setting determines which communication sessions, or pipes, will have attributes and permissions that allow anonymous access.
The recommended state for this setting is: `&lt;blank&gt;` (i.e. None), or (when the legacy _Computer Browser_ service is enabled) `BROWSER`.
**Note:** A Member Server that holds the _Remote Desktop Services_ Role with _Remote Desktop Licensing_ Role Service will require a special exception to this recommendation, to allow the `HydraLSPipe` and `TermServLicensing` Named Pipes to be accessed anonymously.</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</si>
  <si>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The recommended state for servers that hold the _Active Directory Certificate Services_ Role with _Certification Authority_ Role Service includes the above list and:
 ```
System\CurrentControlSet\Services\CertSvc
```
The recommended state for servers that have the _WINS Server_ Feature installed includes the above list and:
 ```
System\CurrentControlSet\Services\WINS
```</t>
  </si>
  <si>
    <t>This policy setting allows you to restrict remote RPC connections to SAM.
The recommended state for this setting is: `Administrators: Remote Access: Allow`.
**Note:** A Windows 10 R1607, Server 2016 or newer OS is required to access and set this value in Group Policy.
**Note #2:** This setting was originally only supported on Windows Server 2016 or newer, then support for it was added to Windows Server 2008 R2 or newer via the March 2017 security patches.
**Note #3:** If your organization is using Microsoft Defender for Identity (formerly Azure Advanced Threat Protection (Azure ATP)), the (organization-named) Defender for Identity Directory Service Account (DSA), will also need to be granted the same `Remote Access: Allow` permission. For more information on adding the service account please see [Configure SAM-R to enable lateral movement path detection in Microsoft Defender for Identity | Microsoft Docs](https://learn.microsoft.com/en-us/defender-for-identity/remote-calls-sam).</t>
  </si>
  <si>
    <t>This policy setting allows the auditing of incoming NTLM traffic. Events for this setting are recorded in the operational event log (e.g. Applications and Services Log\Microsoft\Windows\NTLM).
The recommended state for this setting is: `Enable auditing for all accounts`.</t>
  </si>
  <si>
    <t>This policy setting allows the auditing of outgoing NTLM traffic. Events for this setting are recorded in the operational event log (e.g. Applications and Services Log\Microsoft\Windows\NTLM).
The recommended state for this setting is: `Audit all`. Configuring this setting to `Deny All` also conforms to the benchmark.
**Note:** Configuring this setting to `Deny All` is more secure, however it could have a negative impact on applications that still require NTLM. Test carefully before implementing the `Deny All` value.</t>
  </si>
  <si>
    <t>This policy setting controls the behavior of the elevation prompt for administrators.
The recommended state for this setting is: `Prompt for consent on the secure desktop`. Configuring this setting to `Prompt for credentials on the secure desktop` also conforms to the benchmark.</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</si>
  <si>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</si>
  <si>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
**Note:** Although Microsoft "[Deprecated](https://learn.microsoft.com/en-us/windows/whats-new/feature-lifecycle#terminology)" Windows Authorization Manager (AzMan) in Windows Server 2012 and 2012 R2, this feature still exists in the OS (unimproved), and therefore should still be audited.</t>
  </si>
  <si>
    <t>This subcategory reports changes in authorization policy. Events for this subcategory include:
- 4703: A user right was adjusted.
- 4704: A user right was assigned.
- 4705: A user right was removed.
- 4670: Permissions on an object were changed.
- 4911: Resource attributes of the object were changed.
- 4913: Central Access Policy on the object was changed.
The recommended state for this setting is to include: `Success`.</t>
  </si>
  <si>
    <t>This policy setting controls packet level privacy for Remote Procedure Call (RPC) incoming connections.
The recommended state for this setting is: `Enabled`.</t>
  </si>
  <si>
    <t>This policy setting configures whether the [WinVerifyTrust](https://learn.microsoft.com/en-us/windows/win32/api/wintrust/nf-wintrust-winverifytrust) function performs strict Windows Authenticode signature verification for Portable Executable files (PE files). If enabled, PE files will be considered "unsigned" if Windows identifies content in them that does not conform to the Authenticode specification.
The recommended state for this setting is: `Enabled`.</t>
  </si>
  <si>
    <t>This policy setting specifies if the Domain Name System (DNS) client will perform name resolution over Network Basic Input/Output System (NetBIOS). NetBIOS is a legacy name resolution method for internal Microsoft networking that predates the use of DNS for that purpose (pre–Active Directory). Some legacy applications still require the use of NetBIOS for full functionality. 
The recommended state for this setting is: `Enabled: Disable NetBIOS name resolution on public networks`. Configuring this setting to `Enabled: Disable NetBIOS name resolution` also conforms to the benchmark.</t>
  </si>
  <si>
    <t>This policy setting configures secure access to UNC paths.
The recommended state for this setting is: `Enabled, with "Require Mutual Authentication", "Require Integrity", and “Require Privacy” set for all NETLOGON and SYSVOL shares`.</t>
  </si>
  <si>
    <t>This policy setting determines whether Redirection Guard is enabled for the print spooler. Redirection Guard can prevent file redirections from being used within the print spooler. 
The recommended state for this setting is: `Enabled: Redirection Guard Enabled`.</t>
  </si>
  <si>
    <t>This policy setting controls which protocol and protocol settings to use for outgoing Remote Procedure Call (RPC) connections to a remote print spooler.
The recommended state for this setting is: `Enabled: RPC over TCP`</t>
  </si>
  <si>
    <t>This policy setting controls which protocol and protocol settings to use for outgoing Remote Procedure Call (RPC) connections to a remote print spooler.
The recommended state for this setting is: `Enabled: Default`</t>
  </si>
  <si>
    <t>This policy setting controls which protocols incoming Remote Procedure Call (RPC) connections to the print spooler are allowed to use.
The recommended state for this setting is: `Enabled: RPC over TCP`.</t>
  </si>
  <si>
    <t>This policy setting controls which protocols incoming Remote Procedure Call (RPC) connections to the print spooler are allowed to use.
The recommended state for this setting is: `Enabled: Negotiate` or higher.</t>
  </si>
  <si>
    <t>This policy setting controls which port is used for RPC over TCP for incoming connections to the print spooler and outgoing connections to remote print spoolers.
The recommended state for this setting is: `Enabled: 0`.</t>
  </si>
  <si>
    <t>This policy setting controls whether users who aren't Administrators can install print drivers on the system.
The recommended state for this setting is: `Enabled`.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t>
  </si>
  <si>
    <t>This policy setting manages how queue-specific files are processed during printer installation. At printer installation time, a vendor-supplied installation application can specify a set of files, of any type, to be associated with a particular print queue. The files are downloaded to each client that connects to the print server.
The recommended state for this setting is: `Enabled: Limit Queue-specific files to Color profiles`.</t>
  </si>
  <si>
    <t>This policy setting controls whether the process creation command line text is logged in security audit events when a new process has been created.
The recommended state for this setting is: `Enabled`.
**Note:** This feature that this setting controls was not originally supported in server OSes older than Windows Server 2012 R2. However, in February 2015 Microsoft added support for the feature to Windows Server 2008 R2 and Windows Server 2012 (non-R2) via an update - [KB3004375](https://support.microsoft.com/en-us/help/3004375/microsoft-security-advisory-update-to-improve-windows-command-line-aud). Therefore, this setting is also important to set on those older OSes.</t>
  </si>
  <si>
    <t>This policy setting allows you to prevent Windows from retrieving device metadata from the Internet. 
The recommended state for this setting is: `Enabled`.
**Note:** This will not prevent the installation of basic hardware drivers, but does prevent associated third-party utility software from automatically being installed under the context of the `SYSTEM` account.</t>
  </si>
  <si>
    <t>The "Do not apply during periodic background processing" option prevents the system from updating affected registry policies in the background while the computer is in use. When background updates are disabled, registry policy changes will not take effect until the next user logon or system restart.
This setting affects all policy settings within the Administrative Templates folder and any other policies that store values in the registry.
The recommended state for this setting is: `Enabled: FALSE` (unchecked).</t>
  </si>
  <si>
    <t>The "Process even if the Group Policy objects have not changed" option updates and reapplies registry policies even if the registry policies have not changed.
This setting affects all registry policy settings within the Administrative Templates folder and any other policies that store values in the registry. 
The recommended state for this setting is: `Enabled: TRUE` (checked).</t>
  </si>
  <si>
    <t>The "Do not apply during periodic background processing" option prevents the system from updating affected security policies in the background while the computer is in use. When background updates are disabled, updates to security policies will not take effect until the next user logon or system restart.
This setting affects all policy settings that use the built-in security template of Group Policy (e.g. Windows Settings\Security Settings).
The recommended state for this setting is: `Enabled: FALSE` (unchecked).</t>
  </si>
  <si>
    <t>The "Process even if the Group Policy objects have not changed" option updates and reapplies security policies even if the security policies have not changed.
This setting affects all policy settings within the built-in security template of Group Policy (e.g. Windows Settings\Security Settings).
The recommended state for this setting is: `Enabled: TRUE` (checked).</t>
  </si>
  <si>
    <t>This policy setting configures which directory Windows LAPS will use to back up the local admin account password.
The recommended state for this setting is: `Enabled: Active Directory` or `Enabled: Azure Active Directory`.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Windows LAPS does not support simultaneous storage of the local admin password in both directory types.
**Note #4:** If the setting is configured and the managed device is not joined to the configured directory type, the local administrator password will not be managed by Windows LAPS.</t>
  </si>
  <si>
    <t>This policy setting configures whether the password age dictated by the Windows LAPS "Password Settings" policy is enforced and cannot be extended manually (only shortened) by an authorized technician.
If an expiration is detected, the password is changed immediately, and password expiration is set according to policy.
The recommended state for this setting is: `Enabled`.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</si>
  <si>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This policy setting controls whether the Windows LAPS managed password is encrypted before being sent to Active Directory.
The recommended state for this setting is: `Enabled`.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This setting has no effect unless the password has been configured to be backed up to Active Directory, and the Active Directory domain functional level is at Windows Server 2016 or above. 
**Note #4:** This setting has no relevance (but is harmless) when storing Windows LAPS passwords to Entra ID (formerly Azure Active Directory) as it automatically encrypts all Windows LAPS passwords.</t>
  </si>
  <si>
    <t>This policy setting configures the Windows LAPS Password Settings policy for password complexity.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Large letters + small letters + numbers + special characters`.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</si>
  <si>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This policy setting configures the Windows LAPS Password Settings policy for password length.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15 or more`.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</si>
  <si>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This policy settings configures post-authentication actions which will be executed after detecting an authentication by the Windows LAPS managed account. The `Grace period` refers to the amount of time (hours) to wait after an authentication before executing the specified post-authentication actions.
The recommended state for this setting is: `Enabled: 8 or fewer hours, but not 0`.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If this policy is set to `0` it prevents all post-authentication actions from occurring.</t>
  </si>
  <si>
    <t>This policy settings configures post-authentication actions which will be executed after detecting an authentication by the LAPS managed account. The `Action` refers to actions to take upon expiry of the grace period before executing the specified post-authentication actions.
Post-authentication actions:
- `Reset password`: upon expiry of the grace period, the managed account password will be reset.
- `Reset the password and logoff the managed account`: upon expiry of the grace period, the managed account password will be reset and any interactive logon sessions using the managed account will terminated.
- `Reset the password and reboot the device`: upon expiry of the grace period, the managed account password will be reset and the managed device will be immediately rebooted.
**Warning:** After an interactive logon session is terminated, other authenticated sessions using the Windows LAPS managed account may still be active. The only way to ensure that the previous password is no longer in use is to reboot the OS.
The recommended state for this setting is: `Enabled: Reset the password and logoff the managed account` or higher.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</si>
  <si>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This policy setting controls the configuration under which the Local Security Authority Subsystem Service (LSASS) will load custom Security Support Provider/Authentication Package (SSP/AP). 
The recommended state for this setting is: `Disabled`.</t>
  </si>
  <si>
    <t>This policy setting specifies whether the Windows NTP Client is enabled. Enabling the Windows NTP Client allows synchronization from a systems computer clock to NTP server(s).
The recommended state for this setting is: `Enabled`.
**Note:** If a third-party time provider is used in the environment, an exception to this recommendation will be needed.</t>
  </si>
  <si>
    <t>This policy setting specifies whether the Windows NTP Server is enabled. Disabling this setting prevents the system from acting as a NTP Server (time source) to service NTP requests from other systems (NTP Clients). 
The recommended state for this setting is: `Disabled`.
**Note:** In most enterprise managed environments, you should _not_ disable the Windows NTP Server on Domain Controllers, as it is very important for the operation of NT5DS (domain hierarchy-based) time synchronization.</t>
  </si>
  <si>
    <t>This policy setting determines the amount of diagnostic and usage data reported to Microsoft:
- A value of (0) `Diagnostic data off (not recommended)`. Using this value, no diagnostic data is sent from the device. This value is only supported on Enterprise, Education, and Server editions. If you choose this setting, devices in your organization will still be secure.
- A value of (1) `Send required diagnostic data`. This is the minimum diagnostic data necessary to keep Windows secure, up to date, and performing as expected. Using this value disables the _Optional diagnostic data_ control in the Settings app.
- A value of (3) `Send optional diagnostic data`. Additional diagnostic data is collected that helps us to detect, diagnose and fix issues, as well as make product improvements. Required diagnostic data will always be included when you choose to send optional diagnostic data. Optional diagnostic data can also include diagnostic log files and crash dumps. Use the _Limit Dump Collection_ and the _Limit Diagnostic Log Collection_ policies for more granular control of what optional diagnostic data is sent.
Windows telemetry settings apply to the Windows operating system and some first party apps. This setting does not apply to third party apps running on Windows 10/11.
The recommended state for this setting is: `Enabled: Diagnostic data off (not recommended)` or `Enabled: Send required diagnostic data`.
**Note:** If your organization relies on Windows Update, the minimum recommended setting is `Required diagnostic data`. Because no Windows Update information is collected when diagnostic data is off, important information about update failures is not sent. Microsoft uses this information to fix the causes of those failures and improve the quality of updates.
**Note #2:** The _Configure diagnostic data opt-in settings user interface_ group policy can be used to prevent end users from changing their data collection settings.
**Note #3:** Enhanced diagnostic data setting is not available on Windows 11 and Windows Server 2022 and has been replaced with policies that can control the amount of optional diagnostic data that is sent. For more information on these settings visit [Manage diagnostic data using Group Policy and MDM](https://docs.microsoft.com/en-us/windows/privacy/configure-windows-diagnostic-data-in-your-organization#manage-diagnostic-data-using-group-policy-and-mdm)</t>
  </si>
  <si>
    <t>This policy setting controls whether Windows records attempts to connect with the OneSettings service to the Event Log.
The recommended state for this setting is: `Enabled`.</t>
  </si>
  <si>
    <t>This policy setting controls whether users can enable experimental features in the Windows Package Manager.
The recommended state for this setting is `Disabled`.</t>
  </si>
  <si>
    <t>This policy setting controls whether or not users can override the SHA256 security validation in the Windows Package Manager settings.
The recommended state for this setting is: `Disabled`.</t>
  </si>
  <si>
    <t>This policy setting controls whether users can install packages from a website that is using the `ms-appinstaller` protocol. The `ms-appinstaller` protocol allows users to install an application by clicking a link on a website. 
The recommended state for this setting is: `Disabled`.</t>
  </si>
  <si>
    <t>This setting determines whether hash values are computed for files scanned by Microsoft Defender.
The recommended state for this setting is: `Enabled`.</t>
  </si>
  <si>
    <t>This policy setting manages whether or not Microsoft Defender Antivirus scans packed executables. Packed executables are executable files that contain compressed code.
The recommended state for this setting is: `Enabled`.</t>
  </si>
  <si>
    <t>This policy setting manages whether or not to scan for malicious software and unwanted software in the contents of removable drives, such as USB flash drives, when running a full scan.
The recommended state for this setting is: `Enabled`.</t>
  </si>
  <si>
    <t>This policy setting configures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</si>
  <si>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This policy setting determines whether Windows Ink items are allowed above the lock screen.
The recommended state for this setting is: `Enabled: On, but disallow access above lock` OR `Enabled: Disabled`.</t>
  </si>
  <si>
    <t>AC-2(1)</t>
  </si>
  <si>
    <t>Authenticator Management | Password-based Authentication</t>
  </si>
  <si>
    <t>Account Management | Automated System Account Management</t>
  </si>
  <si>
    <t>IA-5</t>
  </si>
  <si>
    <t>SI-2</t>
  </si>
  <si>
    <t>IA-5(1)</t>
  </si>
  <si>
    <t>AU-2</t>
  </si>
  <si>
    <t>SC-8</t>
  </si>
  <si>
    <t>CM-6</t>
  </si>
  <si>
    <t>AC-8</t>
  </si>
  <si>
    <t>AC-3</t>
  </si>
  <si>
    <t>IA-3</t>
  </si>
  <si>
    <t>SC-7</t>
  </si>
  <si>
    <t>AU-4</t>
  </si>
  <si>
    <t>SI-3</t>
  </si>
  <si>
    <t>You can use this procedure to control a user's ability to install and configure a Network Bridge.
The recommended state for this setting is: `Enabled`.</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</si>
  <si>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</si>
  <si>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Users cannot create or configure a Network Bridge.</t>
  </si>
  <si>
    <t>To establish the recommended configuration via GP, set the following UI path to `Enabled`:
```
Computer Configuration\Policies\Administrative Templates\Network\Network Connections\Prohibit installation and configuration of Network Bridge on your DNS domain network
```
**Note:** This Group Policy path is provided by the Group Policy template `NetworkConnections.admx/adml` that is included with all versions of the Microsoft Windows Administrative Templates.</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</si>
  <si>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</si>
  <si>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1.1.3</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</si>
  <si>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</si>
  <si>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</si>
  <si>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To establish the recommended configuration via GP, set the following UI path to `1 or more day(s)`:
```
Computer Configuration\Policies\Windows Settings\Security Settings\Account Policies\Password Policy\Minimum password age
```</t>
  </si>
  <si>
    <t>18.6.11.2</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</si>
  <si>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</si>
  <si>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A single issue code must be selected for each test case to calculate the weighted risk score. The tester must perform this activity when executing each test.</t>
  </si>
  <si>
    <t>Remediation content for implementing and assessing benchmark guidance. The content allows you to apply the recommended settings for a particular benchmark.</t>
  </si>
  <si>
    <t xml:space="preserve"> ▪ SCSEM Subject: Microsoft Server 2025</t>
  </si>
  <si>
    <r>
      <t xml:space="preserve">Final Test Results </t>
    </r>
    <r>
      <rPr>
        <sz val="10"/>
        <rFont val="Arial"/>
        <family val="2"/>
      </rPr>
      <t>(This table calculates all tests in the Server 2025 tab)</t>
    </r>
  </si>
  <si>
    <t xml:space="preserve"> ▪ SCSEM Version: 1.0</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</si>
  <si>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 to the power of 7 combinations. An eight-character password has 26 to the power of 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</si>
  <si>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CM-1</t>
  </si>
  <si>
    <t>AU-3</t>
  </si>
  <si>
    <t>Content of Audit Records</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</si>
  <si>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</si>
  <si>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This subcategory reports when a special logon is used. A special logon is a logon that has administrator-equivalent privileges and can be used to elevate a process to a higher level. Events for this subcategory include:
- 4964: Special groups have been assigned to a new logon.
The recommended state for this setting is to include: `Success`.</t>
  </si>
  <si>
    <t>To establish the recommended configuration via GP, set the following UI path to include `Success`:
 ```
Computer Configuration\Policies\Windows Settings\Security Settings\Advanced Audit Policy Configuration\Audit Policies\Policy Change\Audit Audit Policy Change
```</t>
  </si>
  <si>
    <t>This subcategory determines whether the operating system generates audit events when changes are made to policy rules for the Microsoft Protection Service (MPSSVC.exe). Events for this subcategory include:
- 4944: The following policy was active when the Windows Firewall started.
- 4945: A rule was listed when the Windows Firewall started.
- 4946: A change has been made to Windows Firewall exception list. A rule was added.
- 4947: A change has been made to Windows Firewall exception list. A rule was modified.
- 4948: A change has been made to Windows Firewall exception list. A rule was deleted.
- 4949: Windows Firewall settings were restored to the default values.
- 4950: A Windows Firewall setting has changed.
- 4951: A rule has been ignored because its major version number was not recognized by Windows Firewall.
- 4952: Parts of a rule have been ignored because its minor version number was not recognized by Windows Firewall. The other parts of the rule will be enforced.
- 4953: A rule has been ignored by Windows Firewall because it could not parse the rule.
- 4954: Windows Firewall Group Policy settings have changed. The new settings have been applied.
- 4956: Windows Firewall has changed the active profile.
- 4957: Windows Firewall did not apply the following rule.
- 4958: Windows Firewall did not apply the following rule because the rule referred to items not configured on this computer.
The recommended state for this setting is: `Success and Failure`</t>
  </si>
  <si>
    <t>This subcategory reports on other system events. Events for this subcategory include:
- 5024: The Windows Firewall Service has started successfully.
- 5025: The Windows Firewall Service has been stopped.
- 5027: The Windows Firewall Service was unable to retrieve the security policy from the local storage. The service will continue enforcing the current policy.
- 5028: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The Windows Firewall Driver has started successfully.
- 5034: The Windows Firewall Driver has been stopped.
- 5035: The Windows Firewall Driver failed to start.
- 5037: The Windows Firewall Driver detected critical runtime error. Terminating.
- 5058: Key file operation.
- 5059: Key migration operation.
The recommended state for this setting is: `Success and Failure`.</t>
  </si>
  <si>
    <t>This subcategory reports on violations of integrity of the security subsystem. Events for this subcategory include:
- 4612: Internal resources allocated for the queuing of audit messages have been exhausted, leading to the loss of some audits.
- 4615: Invalid use of LPC port.
- 4618: A monitored security event pattern has occurred.
- 4816: RPC detected an integrity violation while decrypting an incoming message.
- 5038: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</si>
  <si>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18.10.13.3</t>
  </si>
  <si>
    <t>AC-6(10)</t>
  </si>
  <si>
    <t>Least Privilege | Prohibit Non-privileged Users from Executing Privileged Functions</t>
  </si>
  <si>
    <t>18.10.15.2</t>
  </si>
  <si>
    <t>Event Logging</t>
  </si>
  <si>
    <t>18.10.16</t>
  </si>
  <si>
    <t>18.10.16.7</t>
  </si>
  <si>
    <t>CM-7</t>
  </si>
  <si>
    <t>Least Functionality</t>
  </si>
  <si>
    <t>18.10.16.1</t>
  </si>
  <si>
    <t>18.10.16.4</t>
  </si>
  <si>
    <t>18.10.16.5</t>
  </si>
  <si>
    <t>18.10.16.6</t>
  </si>
  <si>
    <t>SI-4</t>
  </si>
  <si>
    <t>System Monitoring</t>
  </si>
  <si>
    <t>18.10.16.3</t>
  </si>
  <si>
    <t>18.10.18</t>
  </si>
  <si>
    <t>18.10.18.2</t>
  </si>
  <si>
    <t>18.10.18.3</t>
  </si>
  <si>
    <t>This policy setting controls the ability to override malware scans when the following conditions are true:
1. installing an archive file
2. using a local manifest
3. via command line arguments
The recommended state for this setting is: `Disabled`.</t>
  </si>
  <si>
    <t>18.10.18.4</t>
  </si>
  <si>
    <t>Users should not have the ability to override malware scans.</t>
  </si>
  <si>
    <t>Users will not have the ability to override malware scans when installing an archived file.</t>
  </si>
  <si>
    <t>To establish the recommended configuration via GP, set the following UI path to `Disabled`:
```
Computer Configuration\Policies\Administrative Templates\Windows Components\Desktop App Installer\Enable App Installer Local Archive Malware Scan Override
```
**Note:** This Group Policy path is provided by the Group Policy template `DesktopAppInstaller.admx/adml` that is included with the Microsoft Windows 11 Release 24H2 Administrative Templates (or newer).</t>
  </si>
  <si>
    <t>18.10.18.5</t>
  </si>
  <si>
    <t>This policy setting controls whether Windows Package Manager validates the Microsoft Store certificate hash to match a known Microsoft Store certificate when it initiates a connection to the Microsoft Store source.
The recommended state for this setting is: `Disabled`.</t>
  </si>
  <si>
    <t>18.10.18.6</t>
  </si>
  <si>
    <t>It is important to validate that the Microsoft Store source is not spoofed.</t>
  </si>
  <si>
    <t>Source certificate validation by Windows Package Manager cannot be bypassed when a connection is initiated to the Microsoft Store.</t>
  </si>
  <si>
    <t>To establish the recommended configuration via GP, set the following UI path to `Disabled`:
```
Computer Configuration\Policies\Administrative Templates\Windows Components\Enable App Installer Microsoft Store Source Certificate Validation Bypass
```
**Note:** This Group Policy path is provided by the Group Policy template `DesktopAppInstaller.admx/adml` that is included with the Microsoft Windows 11 Release 24H2 Administrative Templates (or newer).</t>
  </si>
  <si>
    <t>Audit Log Storage Capacity</t>
  </si>
  <si>
    <t>18.10.26.1</t>
  </si>
  <si>
    <t>18.10.26.1.1</t>
  </si>
  <si>
    <t>18.10.26.1.2</t>
  </si>
  <si>
    <t>18.10.26.2</t>
  </si>
  <si>
    <t>18.10.26.2.1</t>
  </si>
  <si>
    <t>18.10.26.2.2</t>
  </si>
  <si>
    <t>18.10.26.3</t>
  </si>
  <si>
    <t>18.10.26.3.1</t>
  </si>
  <si>
    <t>18.10.26.3.2</t>
  </si>
  <si>
    <t>18.10.26.4</t>
  </si>
  <si>
    <t>18.10.26.4.1</t>
  </si>
  <si>
    <t>18.10.26.4.2</t>
  </si>
  <si>
    <t>SI-16</t>
  </si>
  <si>
    <t>Memory Protection</t>
  </si>
  <si>
    <t>This policy setting determines whether files that are sourced from insecure locations are tagged with Mark of the Web (MOTW).
The recommended state for this setting is: `Disabled`.</t>
  </si>
  <si>
    <t>18.10.29</t>
  </si>
  <si>
    <t>18.10.29.2</t>
  </si>
  <si>
    <t>MOTW is an important security feature that ensures files from insecure locations are treated with extra caution and are tagged with MOTW. If files are left untagged, users and computers could be exposed to security risks.</t>
  </si>
  <si>
    <t>To establish the recommended configuration via GP, set the following UI path to `Disabled`:
```
Computer Configuration\Policies\Administrative Templates\Windows Components\File Explorer\Do not apply the Mark of the Web tag to files copied from insecure sources
```
**Note:** This Group Policy path is provided by the Group Policy template `Explorer.admx/adml` that is included with the Microsoft Windows 11 Release 24H2 Administrative Templates (or newer).</t>
  </si>
  <si>
    <t>18.10.29.3</t>
  </si>
  <si>
    <t>18.10.29.4</t>
  </si>
  <si>
    <t>18.10.29.5</t>
  </si>
  <si>
    <t>CM-7(5)</t>
  </si>
  <si>
    <t>Least Functionality | Authorized Software — Allow-by-exception</t>
  </si>
  <si>
    <t>This setting manages a user's ability to install unsigned Windows App packages. 
The recommended state for this setting is: `Enabled`.
**Note:** Unsigned Windows App packages will require an explicit allow per install if this setting is disabled.</t>
  </si>
  <si>
    <t>18.10.4</t>
  </si>
  <si>
    <t>18.10.4.2</t>
  </si>
  <si>
    <t>In a corporate managed environment, application installations should be managed centrally by IT staff, not by end users.</t>
  </si>
  <si>
    <t>Standard users will not be able to install unsigned packaged Microsoft Store Apps, unless they are explicitly permitted by other policies.</t>
  </si>
  <si>
    <t>To establish the recommended configuration via GP, set the following UI path to `Enabled`:
```
Computer Configuration\Policies\Administrative Templates\Windows Components\App Package Deployment\Not allow per-user unsigned packages to install by default (requires explicitly allow per install)
```
**Note:** This Group Policy path is provided by the Group Policy template `AppxPackageManager.admx/adml` that is included with the Microsoft Windows 11 Release 24H2 Administrative Templates (or newer).</t>
  </si>
  <si>
    <t>18.10.42.1</t>
  </si>
  <si>
    <t>Malicious Code Protection</t>
  </si>
  <si>
    <t>18.10.43</t>
  </si>
  <si>
    <t>18.10.43.16</t>
  </si>
  <si>
    <t>This policy setting controls whether Microsoft Defender Antivirus exclusions are visible to local users on the system.
The recommended state for this setting is: `Enabled`.</t>
  </si>
  <si>
    <t>18.10.43.17</t>
  </si>
  <si>
    <t>Only administrators should be able to view and manage Microsoft Defender Antivirus exclusions.</t>
  </si>
  <si>
    <t>Local users will not be able to view Microsoft Defender Antivirus exclusions.</t>
  </si>
  <si>
    <t>To establish the recommended configuration via GP, set the following UI path to `Enabled`:
```
Computer Configuration\Policies\Administrative Templates\Windows Components\Microsoft Defender Antivirus\Control whether exclusions are visible to local users
```
**Note:** This Group Policy path is provided by the Group Policy template `WindowsDefender.admx/adml` that is included with the Microsoft Windows 11 Release 24H2 Administrative Templates (or newer).</t>
  </si>
  <si>
    <t>This policy setting configures whether Real-time Protection and Security Intelligence Updates are enabled during the Out of Box experience (OOBE).
The recommended state for this setting is: `Enabled`.</t>
  </si>
  <si>
    <t>18.10.43.10</t>
  </si>
  <si>
    <t>18.10.43.10.1</t>
  </si>
  <si>
    <t>Critical Windows zero-day patch updates should be applied during OOBE to help mitigate against malicious attacks.</t>
  </si>
  <si>
    <t>To establish the recommended configuration via GP, set the following UI path to `Enabled`:
```
Computer Configuration\Policies\Administrative Templates\Windows Components\Microsoft Defender Antivirus\Real-Time Protection\Configure real-time protection and Security Intelligence Updates during OOBE
```
**Note:** This Group Policy path is provided by the Group Policy template `WindowsDefender.admx/adml` that is included with the Microsoft Windows 11 Release 24H2 Administrative Templates (or newer).</t>
  </si>
  <si>
    <t>18.10.43.10.2</t>
  </si>
  <si>
    <t>18.10.43.10.3</t>
  </si>
  <si>
    <t>18.10.43.10.4</t>
  </si>
  <si>
    <t>18.10.43.10.5</t>
  </si>
  <si>
    <t>This policy setting configures the Brute-Force Protection feature in Microsoft Defender Antivirus. Brute-Force Protection can detect and block attempts to forcibly initiate sign-ins and sessions.
The recommended state for this setting is: `Enabled: Audit`. Configuring this setting to `Block` also conforms to the benchmark.
**Note:** Configuring the value to either `Default` or `Off` does **not** conform to this benchmark.
**Note #2:** This setting's name is duplicated in the _Remote Encryption Protection_ section, but they configure two different behaviors.</t>
  </si>
  <si>
    <t>18.10.43.11.1.1</t>
  </si>
  <si>
    <t>18.10.43.11.1.1.2</t>
  </si>
  <si>
    <t>This feature assists with mitigating brute force attempts by detecting and blocking unauthorized sign-ins and sessions.</t>
  </si>
  <si>
    <t>Legitimate sign-ins and sessions could be detected or blocked by this feature if too many failed attempts are detected.</t>
  </si>
  <si>
    <t>To establish the recommended configuration via GP, set the following UI path to `Enabled: Audit` or higher:
```
Computer Configuration\Policies\Administrative Templates\Windows Components\Microsoft Defender Antivirus\Remediation\Behavioral Network Blocks\Brute-Force Protection\Configure Remote Encryption Protection Mode
```
**Note:** This Group Policy path is provided by the Group Policy template `WindowsDefender.admx/adml` that is included with the Microsoft Windows 11 Release 24H2 Administrative Templates (or newer).</t>
  </si>
  <si>
    <t>This policy setting manages whether or not Microsoft Defender Antivirus scans excluded files and directories when running a Quick Scan.
The recommended state for this setting is: `Enabled: 1`.</t>
  </si>
  <si>
    <t>18.10.43.13</t>
  </si>
  <si>
    <t>18.10.43.13.1</t>
  </si>
  <si>
    <t>The Real-time Protection feature excludes some files and directories for contextual reasons. This setting ensures that these are scanned during a Quick Scan.</t>
  </si>
  <si>
    <t>A Quick Scan could take longer when including the contextually excluded files and directories.</t>
  </si>
  <si>
    <t>To establish the recommended configuration via GP, set the following UI path to `Enabled: 1`:
```
Computer Configuration\Policies\Administrative Templates\Windows Components\Microsoft Defender Antivirus\Scan\Scan excluded files and directories during quick scans
```
**Note:** This Group Policy path is provided by the Group Policy template `WindowsDefender.admx/adml` that is included with the Microsoft Windows 11 Release 24H2 Administrative Templates (or newer).</t>
  </si>
  <si>
    <t>MP-7</t>
  </si>
  <si>
    <t>Media Use</t>
  </si>
  <si>
    <t>18.10.43.13.2</t>
  </si>
  <si>
    <t>18.10.43.13.3</t>
  </si>
  <si>
    <t>This policy setting configures the number of days after the last scan (of any type) before an aggressive Quick Scan is automatically triggered.
The recommended state for this setting is: `Enabled: 7` days.</t>
  </si>
  <si>
    <t>18.10.43.13.4</t>
  </si>
  <si>
    <t>Antivirus scans should be performed on a regular basis so that malicious software can be detected and remediated before malicious activity occurs.</t>
  </si>
  <si>
    <t>This setting should have no adverse effect on the system.</t>
  </si>
  <si>
    <t>To establish the recommended configuration via GP, set the following UI path to `Enabled: 7` days:
```
Computer Configuration\Policies\Administrative Templates\Windows Components\Microsoft Defender Antivirus\Scan\Trigger a quick scan after X days without any scans
```
**Note:** This Group Policy path is provided by the Group Policy template `WindowsDefender.admx/adml` that is included with the Microsoft Windows 11 Release 24H2 Administrative Templates (or newer).</t>
  </si>
  <si>
    <t>18.10.43.13.5</t>
  </si>
  <si>
    <t>This policy setting controls whether Microsoft Defender Antivirus Endpoint Detection and Response (EDR) is enabled in block mode (passive remediation).
The recommended state for this setting is: `Enabled`.
**Note:** EDR in block mode is only available in Microsoft Defender for Endpoint Plan 2.
**Note #2:** This setting is available with Microsoft Defender Antivirus platform release v4.18.2202.X and newer.</t>
  </si>
  <si>
    <t>18.10.43.4</t>
  </si>
  <si>
    <t>18.10.43.4.1</t>
  </si>
  <si>
    <t>When Microsoft Defender Antivirus is not the primary antivirus product and is running in passive mode, EDR in block mode provides added protection against malicious artifacts.</t>
  </si>
  <si>
    <t>If Microsoft Defender Antivirus is running EDR will be enabled in block mode. If the system does not have Microsoft Defender Antivirus installed and running, then this setting will have no effect.</t>
  </si>
  <si>
    <t>To establish the recommended configuration via GP, set the following UI path to `Enabled`:
```
Computer Configuration\Policies\Administrative Templates\Windows Components\Microsoft Defender Antivirus\Features\Enable EDR in block mode
```
**Note:** This Group Policy path is provided by the Group Policy template `WindowsDefender.admx/adml` that is included with the Microsoft Windows 11 Release 24H2 Administrative Templates (or newer).</t>
  </si>
  <si>
    <t>This policy setting configures a local override for the configuration to join Microsoft Active Protection Service (MAPS), which Microsoft renamed to _Windows Defender Antivirus Cloud Protection Service_ and then _Microsoft Defender Antivirus Cloud Protection Service_.
The recommended state for this setting is: `Disabled`.</t>
  </si>
  <si>
    <t>18.10.43.5</t>
  </si>
  <si>
    <t>18.10.43.5.1</t>
  </si>
  <si>
    <t>18.10.43.6.1</t>
  </si>
  <si>
    <t>18.10.43.6.1.1</t>
  </si>
  <si>
    <t>This policy setting sets the Attack Surface Reduction rules.
The recommended state for this setting is: 
`26190899-1602-49e8-8b27-eb1d0a1ce869 - 1` (Block Office communication application from creating child processes)
`3b576869-a4ec-4529-8536-b80a7769e899 - 1` (Block Office applications from creating executable content)
`56a863a9-875e-4185-98a7-b882c64b5ce5 - 1` (Block abuse of exploited vulnerable signed drivers)
`5beb7efe-fd9a-4556-801d-275e5ffc04cc - 1` (Block execution of potentially obfuscated scripts)
`75668c1f-73b5-4cf0-bb93-3ecf5cb7cc84 - 1` (Block Office applications from injecting code into other processes)
`7674ba52-37eb-4a4f-a9a1-f0f9a1619a2c - 1` (Block Adobe Reader from creating child processes)
`9e6c4e1f-7d60-472f-ba1a-a39ef669e4b2 - 1` (Block credential stealing from the Windows local security authority subsystem (lsass.exe))
`b2b3f03d-6a65-4f7b-a9c7-1c7ef74a9ba4 - 1` (Block untrusted and unsigned processes that run from USB)
`be9ba2d9-53ea-4cdc-84e5-9b1eeee46550 - 1` (Block executable content from email client and webmail)
`d3e037e1-3eb8-44c8-a917-57927947596d - 1` (Block JavaScript or VBScript from launching downloaded executable content)
`d4f940ab-401b-4efc-aadc-ad5f3c50688a - 1` (Block Office applications from creating child processes)
`e6db77e5-3df2-4cf1-b95a-636979351e5b - 1` (Block persistence through WMI event subscription)
**Note:** More information on ASR rules can be found at the following link: [Use Attack surface reduction rules to prevent malware infection | Microsoft Docs](https://docs.microsoft.com/en-us/windows/security/threat-protection/windows-defender-exploit-guard/attack-surface-reduction-exploit-guard)</t>
  </si>
  <si>
    <t>18.10.43.6.1.2</t>
  </si>
  <si>
    <t>To establish the recommended configuration via GP, set the following UI path so that `26190899-1602-49e8-8b27-eb1d0a1ce869`, `3b576869-a4ec-4529-8536-b80a7769e899`, `56a863a9-875e-4185-98a7-b882c64b5ce5`, `5beb7efe-fd9a-4556-801d-275e5ffc04cc`, `75668c1f-73b5-4cf0-bb93-3ecf5cb7cc84`, `7674ba52-37eb-4a4f-a9a1-f0f9a1619a2c`, `9e6c4e1f-7d60-472f-ba1a-a39ef669e4b2`, `b2b3f03d-6a65-4f7b-a9c7-1c7ef74a9ba4`, `be9ba2d9-53ea-4cdc-84e5-9b1eeee46550`, `d3e037e1-3eb8-44c8-a917-57927947596d`, `d4f940ab-401b-4efc-aadc-ad5f3c50688a`, and `e6db77e5-3df2-4cf1-b95a-636979351e5b` are each set to a value of `1`:
```
Computer Configuration\Policies\Administrative Templates\Windows Components\Microsoft Defender Antivirus\Microsoft Defender Exploit Guard\Attack Surface Reduction\Configure Attack Surface Reduction rules: Set the state for each ASR rule
```
**Note:** This Group Policy path may not exist by default. It is provided by the Group Policy template `WindowsDefender.admx/adml` that is included with the Microsoft Windows 10 Release 1709 Administrative Templates (or newer).</t>
  </si>
  <si>
    <t>SC-7(3)</t>
  </si>
  <si>
    <t>Boundary Protection | Access Points</t>
  </si>
  <si>
    <t>18.10.43.6.3</t>
  </si>
  <si>
    <t>18.10.43.6.3.1</t>
  </si>
  <si>
    <t>18.10.43.7</t>
  </si>
  <si>
    <t>18.10.43.7.1</t>
  </si>
  <si>
    <t>18.10.51</t>
  </si>
  <si>
    <t>18.10.51.1</t>
  </si>
  <si>
    <t>18.10.57.2</t>
  </si>
  <si>
    <t>18.10.57.2.2</t>
  </si>
  <si>
    <t>18.10.57.3.11</t>
  </si>
  <si>
    <t>18.10.57.3.11.1</t>
  </si>
  <si>
    <t>18.10.57.3.11.2</t>
  </si>
  <si>
    <t>18.10.57.3.3</t>
  </si>
  <si>
    <t>18.10.57.3.3.3</t>
  </si>
  <si>
    <t>AC-17(6)</t>
  </si>
  <si>
    <t>Remote Access | Protection of Mechanism Information</t>
  </si>
  <si>
    <t>18.10.57.3.9</t>
  </si>
  <si>
    <t>18.10.57.3.9.1</t>
  </si>
  <si>
    <t>18.10.57.3.9.2</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</si>
  <si>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labeled _SSL_, it is actually enforcing Transport Layer Security (TLS), not the older and less secure, Secure Socket Layer (SSL) protocol.</t>
  </si>
  <si>
    <t>18.10.57.3.9.3</t>
  </si>
  <si>
    <t>The native RDP encryption is now considered a weak protocol, so enforcing the use of stronger TLS encryption for all RDP communications between clients and RD Session Host servers is preferred.</t>
  </si>
  <si>
    <t>TLS will be required to authenticate to the RD Session Host server. If TLS is not supported, the connection fails.
**Note:** By default, this setting will use a self-signed certificate for RDP connections. If your organization has established the use of a Public Key Infrastructure (PKI) for SSL/TLS encryption, then we recommend that you also configure the _Server authentication certificate template_ setting to instruct RDP to use a certificate from your PKI instead of a self-signed one. Note that the certificate template used for this purpose must have “Client Authentication” configured as an Intended Purpose. Note also that a valid, non-expired certificate using the specified template must already be installed on the server for it to work.
**Note #2:** Some third party two-factor authentication solutions (e.g. RSA Authentication Agent) can be negatively affected by this setting, as the SSL/TLS security layer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</si>
  <si>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18.10.57.3.9.4</t>
  </si>
  <si>
    <t>18.10.57.3.9.5</t>
  </si>
  <si>
    <t>CM-10</t>
  </si>
  <si>
    <t>Software Usage Restrictions</t>
  </si>
  <si>
    <t>18.10.58.1</t>
  </si>
  <si>
    <t>This policy setting controls whether RSS feeds can be authenticated using the Basic authentication scheme over an unencrypted HTTP connection.
A developer cannot change this setting through the Feed APIs.
The recommended state for this setting is: `Disabled`.</t>
  </si>
  <si>
    <t>18.10.58.2</t>
  </si>
  <si>
    <t>Allowing RSS feeds to use Basic authentication over HTTP will transmit user credentials in plain text, where they could be intercepted en route by a malicious user.</t>
  </si>
  <si>
    <t>To establish the recommended configuration via GP, set the following UI path to `Disabled`:
```
Computer Configuration\Administrative Templates\Windows Components\RSS Feeds\Turn on Basic feed authentication over HTTP
```
**Note:** This Group Policy path is provided by the Group Policy template `InetRes.admx/adml` that is included with the Microsoft Windows 7 &amp; Server 2008 R2 Administrative Templates (or newer).</t>
  </si>
  <si>
    <t>18.10.59</t>
  </si>
  <si>
    <t>18.10.59.3</t>
  </si>
  <si>
    <t>18.10.6</t>
  </si>
  <si>
    <t>18.10.6.1</t>
  </si>
  <si>
    <t>18.10.76.2</t>
  </si>
  <si>
    <t>18.10.76.2.1</t>
  </si>
  <si>
    <t>18.10.8</t>
  </si>
  <si>
    <t>18.10.8.2</t>
  </si>
  <si>
    <t>18.10.8.3</t>
  </si>
  <si>
    <t>AC-2(9)</t>
  </si>
  <si>
    <t>Account Management | Restrictions on Use of Shared and Group Accounts</t>
  </si>
  <si>
    <t xml:space="preserve">Device Lock </t>
  </si>
  <si>
    <t>18.10.82</t>
  </si>
  <si>
    <t>18.10.82.2</t>
  </si>
  <si>
    <t>This policy setting controls whether `winlogon` includes a user's password in the content of Multiple Provider Router (MPR) notifications. MPR handles communication between the Windows operating system and the installed network providers. MPR checks the registry to determine which providers are installed on the system and the order they are cycled through.
The recommended state for this setting is: `Disabled`.</t>
  </si>
  <si>
    <t>18.10.82.1</t>
  </si>
  <si>
    <t>MPR is a legacy utility that provides notifications to registered credential managers or network providers when there is a logon event, or a password change event. Although MPR can be used by legitimate applications, the user's password field of these notifications should be empty to prevent abuse by attackers.</t>
  </si>
  <si>
    <t>To establish the recommended configuration via GP, set the following UI path to `Disabled`:
```
Computer Configuration\Policies\Administrative Templates\Windows Components\Windows Logon Options\Configure the transmission of the user's password in the content of MPR notifications sent by winlogon.
```
**Note:** This Group Policy path may not exist by default. It is provided by the Group Policy template `WinLogon.admx/adml` that is included with the Microsoft Windows 11 Release 22H2 Administrative Templates v1.0 (or newer).
**Note #2:** This setting was initially released with the Windows 11 Release 22H2 Administrative Templates, named _Enable MPR notifications for the system_. It was renamed starting with the Windows 11 Release 24H2 Administrative Templates.</t>
  </si>
  <si>
    <t>18.10.89.1</t>
  </si>
  <si>
    <t>18.10.89.1.1</t>
  </si>
  <si>
    <t>18.10.89.1.2</t>
  </si>
  <si>
    <t>18.10.89.1.3</t>
  </si>
  <si>
    <t>18.10.89.2</t>
  </si>
  <si>
    <t>18.10.89.2.1</t>
  </si>
  <si>
    <t>18.10.89.2.3</t>
  </si>
  <si>
    <t>SC-7(21)</t>
  </si>
  <si>
    <t>Boundary Protection | Isolation of System Components</t>
  </si>
  <si>
    <t>18.10.89.2.4</t>
  </si>
  <si>
    <t>18.10.9.1</t>
  </si>
  <si>
    <t>18.10.9.1.1</t>
  </si>
  <si>
    <t>RA-5</t>
  </si>
  <si>
    <t>Vulnerability Monitoring and Scanning</t>
  </si>
  <si>
    <t>18.10.93.1</t>
  </si>
  <si>
    <t>18.10.93.1.1</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</si>
  <si>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four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third-party solution for patching may choose to exempt themselves from this recommendation, and instead configure it to `Disabled` so that the native Windows Update mechanism does not interfere with the third-party patching process.</t>
  </si>
  <si>
    <t>18.10.93.2</t>
  </si>
  <si>
    <t>18.10.93.2.1</t>
  </si>
  <si>
    <t>18.10.93.2.2</t>
  </si>
  <si>
    <t>This policy setting manages which updates that are received prior to the update being released.
**Dev Channel:** Ideal for highly technical users. Insiders in the Dev Channel will receive builds from our active development branch that is earliest in a development cycle. These builds are not matched to a specific Windows 10 release.
**Beta Channel:** Ideal for feature explorers who want to see upcoming Windows 10 features. Your feedback will be especially important here as it will help our engineers ensure key issues are fixed before a major release.
**Release Preview Channel (default):** Insiders in the Release Preview Channel will have access to the upcoming release of Windows 10 prior to it being released to the world. These builds are supported by Microsoft. The Release Preview Channel is where we recommend companies preview and validate upcoming Windows 10 releases before broad deployment within their organization.
The recommended state for this setting is: `Disabled`.
**Note:** Preview Build enrollment requires a telemetry level setting of 2 or higher and your domain registered on insider.windows.com. For additional information on Preview Builds, see: [Managing preview builds across your organization - Windows Insider Program | Microsoft Learn](https://learn.microsoft.com/en-us/windows-insider/business/manage-builds).</t>
  </si>
  <si>
    <t>18.10.93.4</t>
  </si>
  <si>
    <t>18.10.93.4.1</t>
  </si>
  <si>
    <t>18.10.93.4.2</t>
  </si>
  <si>
    <t>18.10.93.4.3</t>
  </si>
  <si>
    <t>To establish the recommended configuration via GP, set the following UI path to `Enabled:0 days`:
 ```
Computer Configuration\Policies\Administrative Templates\Windows Components\Windows Update\Manage updates offered from Windows Update\Select when Quality Updates are received
```
**Note:** This Group Policy path may not exist by default. It is provided by the Group Policy template `WindowsUpdate.admx/adml` that is included with the Microsoft Windows 10 Release 1607 &amp; Server 2016 Administrative Templates (or newer).</t>
  </si>
  <si>
    <t>18.4</t>
  </si>
  <si>
    <t>18.5</t>
  </si>
  <si>
    <t>AC-2(5)</t>
  </si>
  <si>
    <t>Account Management | Inactivity Logout</t>
  </si>
  <si>
    <t>SC-7(12)</t>
  </si>
  <si>
    <t>Boundary Protection | Host-based Protection</t>
  </si>
  <si>
    <t>AC-18</t>
  </si>
  <si>
    <t>Wireless Access</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</si>
  <si>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
**Warning:** In order for Application Guard to function correctly, ICS must be enabled. If Application Guard is used in the environment, then an exception to this recommendation might be needed. To learn more on how to disable portions of ICS without breaking Application Guard, please visit: [FAQ - Microsoft Defender Application Guard | Microsoft Learn](https://learn.microsoft.com/en-us/windows/security/application-security/application-isolation/microsoft-defender-application-guard/faq-md-app-guard#how-can-i-disable-portions-of-internet-connection-service--ics--without-breaking-application-guard-).</t>
  </si>
  <si>
    <t>Link-Local Multicast Name Resolution (LLMNR)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</si>
  <si>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18.6.4.4</t>
  </si>
  <si>
    <t>This policy setting determines if the DNS client will perform name resolution over Multicast DNS (mDNS). mDNS performs local network name and service discoveries without the need for central DNS. 
The recommended state for this setting is: `Disabled`.</t>
  </si>
  <si>
    <t>An attacker can listen on a network over UDP port 5353 and respond to them, tricking the host into thinking that it knows the location of the requested system.</t>
  </si>
  <si>
    <t>To establish the recommended configuration via GP, set the following UI path to `Disabled`:
```
Computer Configuration\Policies\Administrative Templates\Network\DNS Client\Configure multicast DNS (mDNS) protocol
```
**Note:** This Group Policy path is provided by the Group Policy template `DnsClient.admx/adml` that is included with the Microsoft Windows 11 Release 24H2 Administrative Templates (or newer).</t>
  </si>
  <si>
    <t>This policy setting determines whether the Server Message Block (SMB) server will log events when the SMB client doesn't support encryption.
Enabling this will create event log entries in **Applications and Services Logs\Microsoft\Windows\SMBClient\Audit**, with Event ID **31998**.
The recommended state for this setting is: `Enabled`.</t>
  </si>
  <si>
    <t>18.6.7</t>
  </si>
  <si>
    <t>18.6.7.1</t>
  </si>
  <si>
    <t>Organizations should be aware of all unencrypted SMB traffic in their environment. Older SMB protocols that do not use encryption can make an environment susceptible to many types of attacks, including SMB interception attacks.</t>
  </si>
  <si>
    <t>All SMB traffic that is unencrypted will be logged as an event.</t>
  </si>
  <si>
    <t>To establish the recommended configuration via GP, set the following UI path to `Enabled`:
```
Computer Configuration\Policies\Administrative Templates\Network\Lanman Server\Audit client does not support encryption
```
**Note:** This Group Policy path may not exist by default. It is provided by the Group Policy template `LanmanServer.admx/adml` that is included with the Microsoft Windows 11 Release 24H2 Administrative Templates (or newer).</t>
  </si>
  <si>
    <t>This policy setting determines whether the Server Message Block (SMB) server will log events when the SMB client doesn't support signing.
Enabling this will create event log entries in **Applications and Services Logs\Microsoft\Windows\SMBClient\Audit**, with Event ID **31999**.
The recommended state for this setting is: `Enabled`.</t>
  </si>
  <si>
    <t>18.6.7.2</t>
  </si>
  <si>
    <t>Organizations should be aware of all unsigned SMB traffic in their environment. Older SMB protocols that do not use signing can make an environment susceptible to many types of attacks, including SMB interception attacks.</t>
  </si>
  <si>
    <t>All SMB traffic that is unsigned will be logged as an event.</t>
  </si>
  <si>
    <t>To establish the recommended configuration via GP, set the following UI path to `Enabled`:
```
Computer Configuration\Policies\Administrative Templates\Network\Lanman Server\Audit client does not support signing
```
**Note:** This Group Policy path may not exist by default. It is provided by the Group Policy template `LanmanServer.admx/adml` that is included with the Microsoft Windows 11 Release 24H2 Administrative Templates (or newer).</t>
  </si>
  <si>
    <t>This policy determines whether the Server Message Block (SMB) server will log events when the client is logged on as guest account.
Enabling this will create event log entries in **Applications and Service Logs\Microsoft\Windows\SMBServer\Security**, with Event IDs **3023**, **31017**, **31018**, and **31022**.
The recommended state for this setting is: `Enabled`.</t>
  </si>
  <si>
    <t>18.6.7.3</t>
  </si>
  <si>
    <t>Insecure guest logons can be used by file servers to allow unauthenticated access to shared folders.</t>
  </si>
  <si>
    <t>All insecure guest logons will be logged as an event.</t>
  </si>
  <si>
    <t>To establish the recommended configuration via GP, set the following UI path to `Enabled`:
```
Computer Configuration\Policies\Administrative Templates\Network\Lanman Server\Audit insecure guest logon
```
**Note:** This Group Policy path may not exist by default. It is provided by the Group Policy template `LanmanServer.admx/adml` that is included with the Microsoft Windows 11 Release 24H2 Administrative Templates (or newer).</t>
  </si>
  <si>
    <t>This policy settings controls whether the SMB server will use remote mailslots over the computer browser service. The remote mailslots protocol is an old, simple, unreliable, and insecure inter-process communication method. 
The recommended state for this setting is: `Disabled`.</t>
  </si>
  <si>
    <t>18.6.7.5</t>
  </si>
  <si>
    <t>Remote mailslots is a legacy protocol that uses SMBv1 to function. This protocol is linked to known vulnerabilities, such as denial of service, buffer overflow, and remote code execution attacks.</t>
  </si>
  <si>
    <t>If the remote mailslots feature was in operation, it will no longer function.</t>
  </si>
  <si>
    <t>To establish the recommended configuration via GP, set the following UI path to `Disabled`:
```
Computer Configuration\Policies\Administrative Templates\Network\Lanman Server\Enable remote mailslots
```
**Note:** A reboot is required after the setting is applied.
**Note #2:** This Group Policy path may not exist by default. It is provided by the Group Policy template `LanmanServer.admx/adml` that is included with the Microsoft Windows 11 Release 24H2 Administrative Templates (or newer).</t>
  </si>
  <si>
    <t>This policy settings controls the minimum version of Server Message Block (SMB) protocol that can be used on the system.
The recommended state for this setting is: `Enabled: 3.1.1`.
**Note:** This group policy setting does not prevent the use of SMBv1 if it is installed and enabled on the system. If the following recommendations are configured as prescribed in this benchmark, SMBv1 will be disabled on the system: _Configure SMB v1 client driver_ and _Configure SMB v1 server_.</t>
  </si>
  <si>
    <t>18.6.7.6</t>
  </si>
  <si>
    <t>The newer, more modern version of SMB (v3) is supported and available on all currently supported Microsoft Windows OSes. SMBv1 is no longer enabled by default due to its security risks, and although SMBv2 is more robust than v1, it does not support encryption like its successor.</t>
  </si>
  <si>
    <t>If older legacy (unsupported) Windows OSes that do not support SMB v3.1.1 are present in the environment, this setting may affect backward compatibility with them. For example, Windows 8.1 and Windows Server 2012 R2 and older. This setting may also prevent third-party clients that do not support SMB v3.1.1 from connecting.</t>
  </si>
  <si>
    <t>To establish the recommended configuration via GP, set the following UI path to `Enabled: 3.1.1`:
```
Computer Configuration\Policies\Administrative Templates\Network\Lanman Server\Mandate the minimum version of SMB
```
**Note:** This Group Policy path may not exist by default. It is provided by the Group Policy template `LanmanServer.admx/adml` that is included with the Microsoft Windows 11 Release 24H2 Administrative Templates (or newer).</t>
  </si>
  <si>
    <t>SC-7(20)</t>
  </si>
  <si>
    <t>Boundary Protection | Dynamic Isolation and Segregation</t>
  </si>
  <si>
    <t>This policy settings configures the Server Message Block (SMB) server authentication rate limiter. The authentication rate limiter is a feature of SMB that is designed to address brute force attacks.
The recommended state for this setting is: `Enabled`.</t>
  </si>
  <si>
    <t>18.6.7.4</t>
  </si>
  <si>
    <t>Authentication rate limiter considerably reduces the risk of brute force attacks by implementing a 2-second delay (default) between each failed NTLM or PKU2U-based authentication attempt. 
[According to Microsoft](https://learn.microsoft.com/en-us/windows-server/storage/file-server/configure-smb-authentication-rate-limiter?tabs=powershell#how-smb-authentication-rate-limiter-works), if an attacker sends 300 brute force attempts per second from a client for 5 minutes which equals 90,000 passwords, the same number of attempts would now take 50 hours or more.</t>
  </si>
  <si>
    <t>To establish the recommended configuration via GP, set the following UI path to `Enabled`:
```
Computer Configuration\Policies\Administrative Templates\Network\Lanman Server\Enable authentication rate limiter
```
**Note:** This Group Policy path may not exist by default. It is provided by the Group Policy template `LanmanServer.admx/adml` that is included with the Microsoft Windows 11 Release 24H2 Administrative Templates (or newer).</t>
  </si>
  <si>
    <t>This policy settings configures the SMB server invalid authentication delay value in milliseconds. 
The recommended state for this setting is: `Enabled: 2000` or more.</t>
  </si>
  <si>
    <t>18.6.7.7</t>
  </si>
  <si>
    <t>None - 2,000 milliseconds (2 seconds) is the default behavior.</t>
  </si>
  <si>
    <t>To establish the recommended configuration via GP, set the following UI path to `Enabled: 2000` or more:
```
Computer Configuration\Policies\Administrative Templates\Network\Lanman Server\Set authentication rate limiter delay (milliseconds)
```
**Note:** This Group Policy path may not exist by default. It is provided by the Group Policy template `LanmanServer.admx/adml` that is included with the Microsoft Windows 11 Release 24H2 Administrative Templates (or newer).</t>
  </si>
  <si>
    <t>This policy determines whether the Server Message Block (SMB) client will log events when the client is logged on as guest account.
Enabling this will create event log entries in **Applications and Service Logs\Microsoft\Windows\SMBClient\Security**, with Event IDs **3023**, **31017**, **31018**, and **31022**.
The recommended state for this setting is: `Enabled`.</t>
  </si>
  <si>
    <t>To establish the recommended configuration via GP, set the following UI path to `Enabled`:
```
Computer Configuration\Policies\Administrative Templates\Network\Lanman Workstation\Audit insecure guest logon
```
**Note:** This Group Policy path may not exist by default. It is provided by the Group Policy template `LanmanWorkstation.admx/adml` that is included with the Microsoft Windows 11 Release 24H2 Administrative Templates (or newer).</t>
  </si>
  <si>
    <t>This policy setting determines whether the Server Message Block (SMB) client will log events when the SMB server doesn't support encryption.
Enabling this will create event log entries in **Applications and Services Logs\Microsoft\Windows\SMBServer\Audit**, with Event ID **3021**.
The recommended state for this setting is: `Enabled`.</t>
  </si>
  <si>
    <t>18.6.8.2</t>
  </si>
  <si>
    <t>To establish the recommended configuration via GP, set the following UI path to `Enabled`:
```
Computer Configuration\Policies\Administrative Templates\Network\Lanman Workstation\Audit server does not support encryption
```
**Note:** This Group Policy path may not exist by default. It is provided by the Group Policy template `LanmanWorkstation.admx/adml` that is included with the Microsoft Windows 11 Release 24H2 Administrative Templates (or newer).</t>
  </si>
  <si>
    <t>This policy setting determines whether the Server Message Block (SMB) client will log events when the SMB server doesn't support signing.
Enabling this will create event log entries in **Applications and Services Logs\Microsoft\Windows\SMBServer\Audit**, with Event ID **3022**.
The recommended state for this setting is: `Enabled`.</t>
  </si>
  <si>
    <t>18.6.8.3</t>
  </si>
  <si>
    <t>To establish the recommended configuration via GP, set the following UI path to `Enabled`:
```
Computer Configuration\Policies\Administrative Templates\Network\Lanman Workstation\Audit server does not support signing
```
**Note:** This Group Policy path may not exist by default. It is provided by the Group Policy template `LanmanWorkstation.admx/adml` that is included with the Microsoft Windows 11 Release 24H2 Administrative Templates (or newer).</t>
  </si>
  <si>
    <t>This policy setting controls whether the SMB client will require encryption.
The recommended state for this setting is: `Enabled`.
**Warning:** The SMB server must support and have SMB encryption enabled (requires SMB v3.0 or later).</t>
  </si>
  <si>
    <t>18.6.8.7</t>
  </si>
  <si>
    <t>If older legacy (unsupported) Windows OSes that do not support encryption are present in the environment, this setting may affect backward compatibility with them. For example, Windows 7 and Windows Server 2008 R2 and older. This setting may also affect connecting to third-party devices and appliances that do not support SMB v3.0.</t>
  </si>
  <si>
    <t>To establish the recommended configuration via GP, set the following UI path to `Enabled`:
```
Computer Configuration\Policies\Administrative Templates\Network\Lanman Workstation\Require Encryption
```
**Note:** This Group Policy path may not exist by default. It is provided by the Group Policy template `LanmanWorkstation.admx/adml` that is included with the Microsoft Windows 11 Release 24H2 Administrative Templates (or newer).</t>
  </si>
  <si>
    <t>This policy settings controls whether the SMB client will use remote mailslots over Multiple UNC Provider (MUP). The remote mailslots protocol is an old, simple, unreliable, and insecure inter-process communication method. 
The recommended state for this setting is: `Disabled`.</t>
  </si>
  <si>
    <t>18.6.8.5</t>
  </si>
  <si>
    <t>To establish the recommended configuration via GP, set the following UI path to `Disabled`:
```
Computer Configuration\Policies\Administrative Templates\Network\Lanman Workstation\Enable remote mailslots
```
**Note:** A reboot is required after the setting is applied.
**Note #2:** This Group Policy path may not exist by default. It is provided by the Group Policy template `LanmanWorkstation.admx/adml` that is included with the Microsoft Windows 11 Release 24H2 Administrative Templates (or newer).</t>
  </si>
  <si>
    <t>18.6.8.6</t>
  </si>
  <si>
    <t>If older legacy (unsupported) Windows OSes that do not support SMB v3.1.1 are present in the environment, this setting may affect backward compatibility with them. For example, Windows 8.1 and Windows Server 2012 R2 and older. This setting may also affect connecting to third-party devices and appliances that do not support SMB v3.1.1.</t>
  </si>
  <si>
    <t>To establish the recommended configuration via GP, set the following UI path to `Enabled: 3.1.1`:
```
Computer Configuration\Policies\Administrative Templates\Network\Lanman Workstation\Mandate the minimum version of SMB
```
**Note:** This Group Policy path may not exist by default. It is provided by the Group Policy template `LanmanWorkstation.admx/adml` that is included with the Microsoft Windows 11 Release 24H2 Administrative Templates (or newer).</t>
  </si>
  <si>
    <t>18.6.8.4</t>
  </si>
  <si>
    <t>AC-6(8)</t>
  </si>
  <si>
    <t>Least Privilege | Privilege Levels for Code Execution</t>
  </si>
  <si>
    <t>18.7</t>
  </si>
  <si>
    <t>18.7.12</t>
  </si>
  <si>
    <t>18.7.13</t>
  </si>
  <si>
    <t>IA-3(1)</t>
  </si>
  <si>
    <t>Device Identification and Authentication | Cryptographic Bidirectional Authentication</t>
  </si>
  <si>
    <t>CM-8</t>
  </si>
  <si>
    <t>System Component Inventory</t>
  </si>
  <si>
    <t>This policy setting configures the Windows LAPS Password Settings policy for password age.
Because attackers can crack passwords, the more frequently the password is changed the less opportunity an attacker has to use a cracked password.
The recommended state for this setting is: `Enabled: 30 or fewer`.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</si>
  <si>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CP-9</t>
  </si>
  <si>
    <t>System Backup</t>
  </si>
  <si>
    <t>To establish the recommended configuration via GP, set the following UI path to `Enabled`:
```
Computer Configuration\Policies\Administrative Templates\System\LAPS\Do not allow password expiration time longer than required by policy
```
**Note:** This Group Policy path may not exist by default. It is provided by the Group Policy template `LAPS.admx/adml` that is included with the Microsoft Windows 11 Release 23H2 Administrative Templates v2.0 (or newer). 
**Note #2:** This setting also existed in the Microsoft Windows 11 Release 22H2 v3.0 and 23H2 v1.0 Administrative Templates, but it was misconfigured in those versions with the incorrect registry value. Please ensure you are using Windows 11 Release 23H2 Administrative Templates v2.0 (or newer) when configuring this setting to ensure the correct registry value is set.</t>
  </si>
  <si>
    <t>To establish the recommended configuration via GP, set the following UI path to `Disabled`:
```
Computer Configuration\Policies\Administrative Templates\System\Local Security Authority\Allow Custom SSPs and APs to be loaded into LSASS
```
**Note:** This Group Policy path may not exist by default. It is provided by the Group Policy template `LocalSecurityAuthority.admx/adml` that is included with the Microsoft Windows 11 Release 22H2 Administrative Templates v1.0 (or newer).</t>
  </si>
  <si>
    <t>This policy setting determines whether the Domain Controller (DC) location algorithm uses NetBIOS-based discovery for the Domain Controller's location.
The recommended state for this setting is: `Enabled`.</t>
  </si>
  <si>
    <t>18.9.30.1</t>
  </si>
  <si>
    <t>18.9.30.1.1</t>
  </si>
  <si>
    <t>NetBIOS is considered insecure because it doesn't perform authentication, and can allow remote attackers to trigger a denial of service by sending spoofed Name Conflicts or Name Release datagrams. This is also known as NetBIOS Name Server Protocol Spoofing.</t>
  </si>
  <si>
    <t>To establish the recommended configuration via GP, set the following UI path to `Enabled`:
```
Computer Configuration\Policies\Administrative Templates\System\Net Logon\DC Locator DNS Records\Block NetBIOS-based discovery for domain controller location
```
**Note:** This Group Policy path is provided by the Group Policy template `Netlogon.admx/adml` that is included with the Microsoft Windows 11 Release 24H2 Administrative Templates (or newer).</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</si>
  <si>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be in effect until the system is rebooted.
The recommended state for this setting is: `Enabled`.</t>
  </si>
  <si>
    <t>This policy setting determines which RPC methods can be used to change passwords stored in the Security Account Manager (SAM).
The recommended state for this setting is: `Enabled: Block all change password RPC methods`.</t>
  </si>
  <si>
    <t>18.9.39</t>
  </si>
  <si>
    <t>18.9.39.3</t>
  </si>
  <si>
    <t>User passwords stored in the SAM should only be changed from a Domain Controller using secure methods.</t>
  </si>
  <si>
    <t>To establish the recommended configuration via GP, set the following UI path to `Enabled: Block all change password RPC methods`:
```
Computer Configuration\Policies\Administrative Templates\System\Security Account Manager\Configure SAM change password RPC methods policy
```
**Note:** This Group Policy path is provided by the Group Policy template `SAM.admx/adml` that is included with the Microsoft Windows 11 Release 24H2 Administrative Templates (or newer).</t>
  </si>
  <si>
    <t>AU-8</t>
  </si>
  <si>
    <t>Time Stamps</t>
  </si>
  <si>
    <t>18.9.51.1</t>
  </si>
  <si>
    <t>19.7.44</t>
  </si>
  <si>
    <t>19.7.44.1</t>
  </si>
  <si>
    <t>CM-6b</t>
  </si>
  <si>
    <t>AC-2</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</si>
  <si>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</si>
  <si>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_on Member Servers_ is: `Administrators, Authenticated Users`.</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</si>
  <si>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</si>
  <si>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To establish the recommended configuration via GP, configure the following UI path to `Administrators, Authenticated Users`:
 ```
Computer Configuration\Policies\Windows Settings\Security Settings\Local Policies\User Rights Assignment\Access this computer from the network
```</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</si>
  <si>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recommended state for this setting _on Member Servers_ is: `Administrators`.
**Note:** This user right should generally be restricted to the `Administrators` group. Assign this user right to the `Backup Operators` group if your organization requires that they have this capability.</t>
  </si>
  <si>
    <t>To establish the recommended configuration via GP, configure the following UI path to `Administrators`:
 ```
Computer Configuration\Policies\Windows Settings\Security Settings\Local Policies\User Rights Assignment\Allow log on locally
```</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</si>
  <si>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_on Member Servers_ is: `Administrators, Remote Desktop Users`.
**Note:** The above lists are to be treated as whitelists, which implies that the above principals need not be present for assessment of this recommendation to pass.
**Note #2:** In all versions of Windows Server prior to Server 2008 R2, **Remote Desktop Services** was known as **Terminal Services**, so you should substitute the older term if comparing against an older OS.
**Note #3:** A Member Server that holds the _Remote Desktop Services_ Role with _Remote Desktop Connection Broker_ Role Service will require a special exception to this recommendation, to allow the `Authenticated Users` group to be granted this user right.</t>
  </si>
  <si>
    <t>To establish the recommended configuration via GP, configure the following UI path to `Administrators, Remote Desktop Users`:
 ```
Computer Configuration\Policies\Windows Settings\Security Settings\Local Policies\User Rights Assignment\Allow log on through Remote Desktop Services
```</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</si>
  <si>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_on Member Servers_ is: `Administrators` and (when the _Hyper-V_ Role is installed) `NT VIRTUAL MACHINE\Virtual Machines`.</t>
  </si>
  <si>
    <t>To implement the recommended configuration state, configure the following UI path to `Administrators` and (when the _Hyper-V_ Role is installed) `NT VIRTUAL MACHINE\Virtual Machines`:
 ```
Computer Configuration\Policies\Windows Settings\Security Settings\Local Policies\User Rights Assignment\Create symbolic links
```</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</si>
  <si>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_on Member Servers_ is to include: `Guests, Local account and member of Administrators group`.
**Caution:** Configuring a standalone (non-domain-joined) server as described above may result in an inability to remotely administer the server.
**Note:** The security identifier `Local account and member of Administrators group` is not available in Server 2008 R2 and Server 2012 (non-R2) unless [MSKB 2871997](http://support.microsoft.com/kb/2871997) has been installed.
**Note #2:** Configuring a Member Server or standalone server as described above may adversely affect applications that create a local service account and place it in the Administrators group - in which case you must either convert the application to use a domain-hosted service account, or remove `Local account and member of Administrators group` from this User Right Assignment. Using a domain-hosted service account is strongly preferred over making an exception to this rule, where possible.</t>
  </si>
  <si>
    <t>To establish the recommended configuration via GP, configure the following UI path to include `Guests, Local account and member of Administrators group`:
```
Computer Configuration\Policies\Windows Settings\Security Settings\Local Policies\User Rights Assignment\Deny access to this computer from the network
```</t>
  </si>
  <si>
    <t>To establish the recommended configuration via GP, configure the following UI path to `Guests, Local account`:
```
Computer Configuration\Policies\Windows Settings\Security Settings\Local Policies\User Rights Assignment\Deny log on through Remote Desktop Services
```</t>
  </si>
  <si>
    <t>This policy setting allows users to change the Trusted for Delegation setting on a computer object in Active Directory. Abuse of this privilege could allow unauthorized users to impersonate other users on the network.
The recommended state for this setting _on Member Servers_ is: `No One`.
**Note:** This user right is considered a "sensitive privilege" for the purposes of auditing.</t>
  </si>
  <si>
    <t>To establish the recommended configuration via GP, configure the following UI path to `No One`:
 ```
Computer Configuration\Policies\Windows Settings\Security Settings\Local Policies\User Rights Assignment\Enable computer and user accounts to be trusted for delegation
```</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</si>
  <si>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_on Member Servers_ is: `Administrators, LOCAL SERVICE, NETWORK SERVICE, SERVICE` and (when the _Web Server (IIS)_ Role with _Web Services_ Role Service is installed) `IIS_IUSRS`.
**Note:** This user right is considered a "sensitive privilege" for the purposes of auditing.
**Note #2:** A Member Server with Microsoft SQL Server _and_ its optional "Integration Services" component installed will require a special exception to this recommendation for additional SQL-generated entries to be granted this user right.</t>
  </si>
  <si>
    <t>To establish the recommended configuration via GP, configure the following UI path to `Administrators, LOCAL SERVICE, NETWORK SERVICE, SERVICE` and (when the _Web Server (IIS)_ Role with _Web Services_ Role Service is installed) `IIS_IUSRS`:
 ```
Computer Configuration\Policies\Windows Settings\Security Settings\Local Policies\User Rights Assignment\Impersonate a client after authentication
```</t>
  </si>
  <si>
    <t>This policy setting determines which users can change the auditing options for files and directories and clear the Security log.
The recommended state for this setting _on Member Servers_ is: `Administrators`.
**Note:** This user right is considered a "sensitive privilege" for the purposes of auditing.</t>
  </si>
  <si>
    <t>To establish the recommended configuration via GP, configure the following UI path to `Administrators`:
 ```
Computer Configuration\Policies\Windows Settings\Security Settings\Local Policies\User Rights Assignment\Manage auditing and security log
```</t>
  </si>
  <si>
    <t>AC-6(3)</t>
  </si>
  <si>
    <t>Least Privilege | Network Access to Privileged Commands</t>
  </si>
  <si>
    <t>AC-6(7)</t>
  </si>
  <si>
    <t>Least Privilege | Review of User Privileges</t>
  </si>
  <si>
    <t>IA-2(2)</t>
  </si>
  <si>
    <t>Identification and Authentication (Organizational Users) | Multi-factor Authentication to Non-privileged Accounts</t>
  </si>
  <si>
    <t>AC-2(12)</t>
  </si>
  <si>
    <t>Account Management | Account Monitoring for Atypical Usage</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</si>
  <si>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
**Note:** If a hybrid environment is used, and PKU2U is `Disabled`, Remote Desktop connections from a hybrid joined system to a hybrid joined system will fail.
**Note #2:** If the failover clustering role is installed, and PKU2U is `Disabled`, failover clustering will not function properly.</t>
  </si>
  <si>
    <t>The strength of each encryption algorithm varies from one to the next, choosing stronger algorithms will reduce the risk of compromise however doing so may cause issues when the computer attempts to authenticate with systems that do not support them.</t>
  </si>
  <si>
    <t>2.3.11.12</t>
  </si>
  <si>
    <t>2.3.11.14</t>
  </si>
  <si>
    <t>To establish the recommended configuration via GP, set the following UI path to `Audit all` or higher:
```
Computer Configuration\Policies\Windows Settings\Security Settings\Local Policies\Security Options\Network security: Restrict NTLM: Outgoing NTLM traffic to remote servers
```</t>
  </si>
  <si>
    <t>This policy setting determines the level of data encryption that is requested on behalf of clients that issue LDAP BIND requests.
The recommended state for this setting is: `Negotiate sealing`. Configuring this setting to `Require sealing` also conforms to the Benchmark.
**Note:** This policy setting does not have any impact on LDAP simple bind (`ldap_simple_bind`) or LDAP simple bind through SSL (`ldap_simple_bind_s`).</t>
  </si>
  <si>
    <t>None - this is the default behavior. 
However, if this setting is configured to _require_ LDAP encryption on the server, then it must also be configured to _require_ on the client. If it is not configured on the client, it will not be able to communicate with the server, which could cause features to fail, including user authentication, Group Policy, and logon scripts. This is because the caller will be told that the LDAP BIND command request failed.</t>
  </si>
  <si>
    <t>To establish the recommended configuration via GP, set the following UI path to `Negotiate sealing` or higher:
```
Computer Configuration\Policies\Windows Settings\Security Settings\Local Policies\Security Options\Network security: LDAP client encryption requirements
```</t>
  </si>
  <si>
    <t>SC-29(1)</t>
  </si>
  <si>
    <t>Heterogeneity | Virtualization Techniques</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</si>
  <si>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</si>
  <si>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If the firewall is turned off all traffic will be able to access the system and an attacker may be more easily able to remotely exploit a weakness in a network service.</t>
  </si>
  <si>
    <t>To establish the recommended configuration via GP, set the following UI path to `On (recommended)`:
```
Computer Configuration\Policies\Windows Settings\Security Settings\Windows Defender Firewall with Advanced Security\Windows Defender Firewall with Advanced Security\Windows Defender Firewall Properties\Domain Profile\Firewall state
```</t>
  </si>
  <si>
    <t>To establish the recommended configuration via GP, set the following UI path to ``Block (default)``:
 ```
Computer Configuration\Policies\Windows Settings\Security Settings\Windows Defender Firewall with Advanced Security\Windows Defender Firewall with Advanced Security\Windows Defender Firewall Properties\Domain Profile\Inbound connections
```</t>
  </si>
  <si>
    <t>Firewall notifications can be complex and may confuse the end users, who would not be able to address the alert.</t>
  </si>
  <si>
    <t>To establish the recommended configuration via GP, set the following UI path to `No`:
 ```
Computer Configuration\Policies\Windows Settings\Security Settings\Windows Defender Firewall with Advanced Security\Windows Defender Firewall with Advanced Security\Windows Defender Firewall Properties\Domain Profile\Settings Customize\Display a notification
```</t>
  </si>
  <si>
    <t>If Windows Firewall events are not recorded it may be difficult or impossible for Administrators to analyze system issues or unauthorized activities of malicious users. 
Microsoft stores all firewall events as one file on the system (`pfirewall.log`). To improve logging, separate each firewall profile (domain, private, public) into its own distinct log file (`domainfw.log`, `privatefw.log`, `publicfw.log`) for better organization and identification of specific issues within each profile.</t>
  </si>
  <si>
    <t>To establish the recommended configuration via GP, set the following UI path to `%SystemRoot%\System32\logfiles\firewall\domainfw.log`:
```
Computer Configuration\Policies\Windows Settings\Security Settings\Windows Defender Firewall with Advanced Security\Windows Defender Firewall with Advanced Security\Windows Defender Firewall Properties\Domain Profile\Logging Customize\Name
```</t>
  </si>
  <si>
    <t>To establish the recommended configuration via GP, set the following UI path to `16,384 KB or greater`:
 ```
Computer Configuration\Policies\Windows Settings\Security Settings\Windows Defender Firewall with Advanced Security\Windows Defender Firewall with Advanced Security\Windows Defender Firewall Properties\Domain Profile\Logging Customize\Size limit (KB)
```</t>
  </si>
  <si>
    <t>To establish the recommended configuration via GP, set the following UI path to `Yes`:
 ```
Computer Configuration\Policies\Windows Settings\Security Settings\Windows Defender Firewall with Advanced Security\Windows Defender Firewall with Advanced Security\Windows Defender Firewall Properties\Domain Profile\Logging Customize\Log dropped packets
```</t>
  </si>
  <si>
    <t>To establish the recommended configuration via GP, set the following UI path to `Yes`:
 ```
Computer Configuration\Policies\Windows Settings\Security Settings\Windows Defender Firewall with Advanced Security\Windows Defender Firewall with Advanced Security\Windows Defender Firewall Properties\Domain Profile\Logging Customize\Log successful connections
```</t>
  </si>
  <si>
    <t>To establish the recommended configuration via GP, set the following UI path to `On (recommended)`:
 ```
Computer Configuration\Policies\Windows Settings\Security Settings\Windows Defender Firewall with Advanced Security\Windows Defender Firewall with Advanced Security\Windows Defender Firewall Properties\Private Profile\Firewall state
```</t>
  </si>
  <si>
    <t>To establish the recommended configuration via GP, set the following UI path to ``Block (default)``:
 ```
Computer Configuration\Policies\Windows Settings\Security Settings\Windows Defender Firewall with Advanced Security\Windows Defender Firewall with Advanced Security\Windows Defender Firewall Properties\Private Profile\Inbound connections
```</t>
  </si>
  <si>
    <t>To establish the recommended configuration via GP, set the following UI path to `No`:
 ```
Computer Configuration\Policies\Windows Settings\Security Settings\Windows Defender Firewall with Advanced Security\Windows Defender Firewall with Advanced Security\Windows Defender Firewall Properties\Private Profile\Settings Customize\Display a notification
```</t>
  </si>
  <si>
    <t>To establish the recommended configuration via GP, set the following UI path to `%SystemRoot%\System32\logfiles\firewall\privatefw.log`:
```
Computer Configuration\Policies\Windows Settings\Security Settings\Windows Defender Firewall with Advanced Security\Windows Defender Firewall with Advanced Security\Windows Defender Firewall Properties\Private Profile\Logging Customize\Name
```</t>
  </si>
  <si>
    <t>To establish the recommended configuration via GP, set the following UI path to `16,384 KB or greater`:
 ```
Computer Configuration\Policies\Windows Settings\Security Settings\Windows Defender Firewall with Advanced Security\Windows Defender Firewall with Advanced Security\Windows Defender Firewall Properties\Private Profile\Logging Customize\Size limit (KB)
```</t>
  </si>
  <si>
    <t>To establish the recommended configuration via GP, set the following UI path to `Yes`:
 ```
Computer Configuration\Policies\Windows Settings\Security Settings\Windows Defender Firewall with Advanced Security\Windows Defender Firewall with Advanced Security\Windows Defender Firewall Properties\Private Profile\Logging Customize\Log dropped packets
```</t>
  </si>
  <si>
    <t>To establish the recommended configuration via GP, set the following UI path to `Yes`:
 ```
Computer Configuration\Policies\Windows Settings\Security Settings\Windows Defender Firewall with Advanced Security\Windows Defender Firewall with Advanced Security\Windows Defender Firewall Properties\Private Profile\Logging Customize\Log successful connections
```</t>
  </si>
  <si>
    <t>To establish the recommended configuration via GP, set the following UI path to `On (recommended):`
 ```
Computer Configuration\Policies\Windows Settings\Security Settings\Windows Defender Firewall with Advanced Security\Windows Defender Firewall with Advanced Security\Windows Defender Firewall Properties\Public Profile\Firewall state
```</t>
  </si>
  <si>
    <t>To establish the recommended configuration via GP, set the following UI path to ``Block (default)``:
 ```
Computer Configuration\Policies\Windows Settings\Security Settings\Windows Defender Firewall with Advanced Security\Windows Defender Firewall with Advanced Security\Windows Defender Firewall Properties\Public Profile\Inbound connections
```</t>
  </si>
  <si>
    <t>To establish the recommended configuration via GP, set the following UI path to 'No':
 ```
Computer Configuration\Policies\Windows Settings\Security Settings\Windows Defender Firewall with Advanced Security\Windows Defender Firewall with Advanced Security\Windows Defender Firewall Properties\Public Profile\Settings Customize\Display a notification
```</t>
  </si>
  <si>
    <t>To establish the recommended configuration via GP, set the following UI path to `No`:
 ```
Computer Configuration\Policies\Windows Settings\Security Settings\Windows Defender Firewall with Advanced Security\Windows Defender Firewall with Advanced Security\Windows Defender Firewall Properties\Public Profile\Settings Customize\Apply local firewall rules
```</t>
  </si>
  <si>
    <t>To establish the recommended configuration via GP, set the following UI path to `No`:
 ```
Computer Configuration\Policies\Windows Settings\Security Settings\Windows Defender Firewall with Advanced Security\Windows Defender Firewall with Advanced Security\Windows Defender Firewall Properties\Public Profile\Settings Customize\Apply local connection security rules
```</t>
  </si>
  <si>
    <t>To establish the recommended configuration via GP, set the following UI path to `%SystemRoot%\System32\logfiles\firewall\publicfw.log`:
```
Computer Configuration\Policies\Windows Settings\Security Settings\Windows Defender Firewall with Advanced Security\Windows Defender Firewall with Advanced Security\Windows Defender Firewall Properties\Public Profile\Logging Customize\Name
```</t>
  </si>
  <si>
    <t>To establish the recommended configuration via GP, set the following UI path to `16,384 KB or greater`:
 ```
Computer Configuration\Policies\Windows Settings\Security Settings\Windows Defender Firewall with Advanced Security\Windows Defender Firewall with Advanced Security\Windows Defender Firewall Properties\Public Profile\Logging Customize\Size limit (KB)
```</t>
  </si>
  <si>
    <t>To establish the recommended configuration via GP, set the following UI path to `Yes`:
 ```
Computer Configuration\Policies\Windows Settings\Security Settings\Windows Defender Firewall with Advanced Security\Windows Defender Firewall with Advanced Security\Windows Defender Firewall Properties\Public Profile\Logging Customize\Log dropped packets
```</t>
  </si>
  <si>
    <t>To establish the recommended configuration via GP, set the following UI path to `Yes`:
 ```
Computer Configuration\Policies\Windows Settings\Security Settings\Windows Defender Firewall with Advanced Security\Windows Defender Firewall with Advanced Security\Windows Defender Firewall Properties\Public Profile\Logging Customize\Log successful connections
```</t>
  </si>
  <si>
    <t>WIN2025-004</t>
  </si>
  <si>
    <t>WIN2025-006</t>
  </si>
  <si>
    <t>WIN2025-007</t>
  </si>
  <si>
    <t>WIN2025-008</t>
  </si>
  <si>
    <t>WIN2025-009</t>
  </si>
  <si>
    <t>WIN2025-010</t>
  </si>
  <si>
    <t>WIN2025-011</t>
  </si>
  <si>
    <t>WIN2025-012</t>
  </si>
  <si>
    <t>WIN2025-013</t>
  </si>
  <si>
    <t>WIN2025-014</t>
  </si>
  <si>
    <t>WIN2025-015</t>
  </si>
  <si>
    <t>WIN2025-016</t>
  </si>
  <si>
    <t>WIN2025-017</t>
  </si>
  <si>
    <t>WIN2025-018</t>
  </si>
  <si>
    <t>WIN2025-019</t>
  </si>
  <si>
    <t>WIN2025-020</t>
  </si>
  <si>
    <t>WIN2025-021</t>
  </si>
  <si>
    <t>WIN2025-022</t>
  </si>
  <si>
    <t>WIN2025-023</t>
  </si>
  <si>
    <t>WIN2025-024</t>
  </si>
  <si>
    <t>WIN2025-025</t>
  </si>
  <si>
    <t>WIN2025-026</t>
  </si>
  <si>
    <t>WIN2025-027</t>
  </si>
  <si>
    <t>WIN2025-028</t>
  </si>
  <si>
    <t>WIN2025-029</t>
  </si>
  <si>
    <t>WIN2025-030</t>
  </si>
  <si>
    <t>WIN2025-031</t>
  </si>
  <si>
    <t>WIN2025-032</t>
  </si>
  <si>
    <t>WIN2025-033</t>
  </si>
  <si>
    <t>WIN2025-034</t>
  </si>
  <si>
    <t>WIN2025-035</t>
  </si>
  <si>
    <t>WIN2025-036</t>
  </si>
  <si>
    <t>WIN2025-037</t>
  </si>
  <si>
    <t>WIN2025-038</t>
  </si>
  <si>
    <t>WIN2025-039</t>
  </si>
  <si>
    <t>WIN2025-040</t>
  </si>
  <si>
    <t>WIN2025-041</t>
  </si>
  <si>
    <t>WIN2025-042</t>
  </si>
  <si>
    <t>WIN2025-043</t>
  </si>
  <si>
    <t>WIN2025-044</t>
  </si>
  <si>
    <t>WIN2025-045</t>
  </si>
  <si>
    <t>WIN2025-046</t>
  </si>
  <si>
    <t>WIN2025-047</t>
  </si>
  <si>
    <t>WIN2025-048</t>
  </si>
  <si>
    <t>WIN2025-049</t>
  </si>
  <si>
    <t>WIN2025-050</t>
  </si>
  <si>
    <t>WIN2025-051</t>
  </si>
  <si>
    <t>WIN2025-052</t>
  </si>
  <si>
    <t>WIN2025-053</t>
  </si>
  <si>
    <t>WIN2025-054</t>
  </si>
  <si>
    <t>WIN2025-055</t>
  </si>
  <si>
    <t>WIN2025-056</t>
  </si>
  <si>
    <t>WIN2025-057</t>
  </si>
  <si>
    <t>WIN2025-058</t>
  </si>
  <si>
    <t>WIN2025-059</t>
  </si>
  <si>
    <t>WIN2025-060</t>
  </si>
  <si>
    <t>WIN2025-061</t>
  </si>
  <si>
    <t>WIN2025-062</t>
  </si>
  <si>
    <t>WIN2025-063</t>
  </si>
  <si>
    <t>WIN2025-064</t>
  </si>
  <si>
    <t>WIN2025-065</t>
  </si>
  <si>
    <t>WIN2025-066</t>
  </si>
  <si>
    <t>WIN2025-067</t>
  </si>
  <si>
    <t>WIN2025-068</t>
  </si>
  <si>
    <t>WIN2025-069</t>
  </si>
  <si>
    <t>WIN2025-070</t>
  </si>
  <si>
    <t>WIN2025-071</t>
  </si>
  <si>
    <t>WIN2025-072</t>
  </si>
  <si>
    <t>WIN2025-073</t>
  </si>
  <si>
    <t>WIN2025-074</t>
  </si>
  <si>
    <t>WIN2025-075</t>
  </si>
  <si>
    <t>WIN2025-076</t>
  </si>
  <si>
    <t>WIN2025-077</t>
  </si>
  <si>
    <t>WIN2025-078</t>
  </si>
  <si>
    <t>WIN2025-079</t>
  </si>
  <si>
    <t>WIN2025-080</t>
  </si>
  <si>
    <t>WIN2025-081</t>
  </si>
  <si>
    <t>WIN2025-082</t>
  </si>
  <si>
    <t>WIN2025-083</t>
  </si>
  <si>
    <t>WIN2025-084</t>
  </si>
  <si>
    <t>WIN2025-085</t>
  </si>
  <si>
    <t>WIN2025-086</t>
  </si>
  <si>
    <t>WIN2025-087</t>
  </si>
  <si>
    <t>WIN2025-088</t>
  </si>
  <si>
    <t>WIN2025-089</t>
  </si>
  <si>
    <t>WIN2025-090</t>
  </si>
  <si>
    <t>WIN2025-091</t>
  </si>
  <si>
    <t>WIN2025-092</t>
  </si>
  <si>
    <t>WIN2025-093</t>
  </si>
  <si>
    <t>WIN2025-094</t>
  </si>
  <si>
    <t>WIN2025-095</t>
  </si>
  <si>
    <t>WIN2025-096</t>
  </si>
  <si>
    <t>WIN2025-097</t>
  </si>
  <si>
    <t>WIN2025-098</t>
  </si>
  <si>
    <t>WIN2025-099</t>
  </si>
  <si>
    <t>WIN2025-100</t>
  </si>
  <si>
    <t>WIN2025-101</t>
  </si>
  <si>
    <t>WIN2025-102</t>
  </si>
  <si>
    <t>WIN2025-103</t>
  </si>
  <si>
    <t>WIN2025-104</t>
  </si>
  <si>
    <t>WIN2025-105</t>
  </si>
  <si>
    <t>WIN2025-106</t>
  </si>
  <si>
    <t>WIN2025-107</t>
  </si>
  <si>
    <t>WIN2025-108</t>
  </si>
  <si>
    <t>WIN2025-109</t>
  </si>
  <si>
    <t>WIN2025-110</t>
  </si>
  <si>
    <t>WIN2025-111</t>
  </si>
  <si>
    <t>WIN2025-112</t>
  </si>
  <si>
    <t>WIN2025-113</t>
  </si>
  <si>
    <t>WIN2025-114</t>
  </si>
  <si>
    <t>WIN2025-115</t>
  </si>
  <si>
    <t>WIN2025-116</t>
  </si>
  <si>
    <t>WIN2025-117</t>
  </si>
  <si>
    <t>WIN2025-118</t>
  </si>
  <si>
    <t>WIN2025-119</t>
  </si>
  <si>
    <t>WIN2025-120</t>
  </si>
  <si>
    <t>WIN2025-121</t>
  </si>
  <si>
    <t>WIN2025-122</t>
  </si>
  <si>
    <t>WIN2025-123</t>
  </si>
  <si>
    <t>WIN2025-124</t>
  </si>
  <si>
    <t>WIN2025-125</t>
  </si>
  <si>
    <t>WIN2025-126</t>
  </si>
  <si>
    <t>WIN2025-127</t>
  </si>
  <si>
    <t>WIN2025-128</t>
  </si>
  <si>
    <t>WIN2025-129</t>
  </si>
  <si>
    <t>WIN2025-130</t>
  </si>
  <si>
    <t>WIN2025-131</t>
  </si>
  <si>
    <t>WIN2025-132</t>
  </si>
  <si>
    <t>WIN2025-133</t>
  </si>
  <si>
    <t>WIN2025-134</t>
  </si>
  <si>
    <t>WIN2025-135</t>
  </si>
  <si>
    <t>WIN2025-136</t>
  </si>
  <si>
    <t>WIN2025-137</t>
  </si>
  <si>
    <t>WIN2025-138</t>
  </si>
  <si>
    <t>WIN2025-139</t>
  </si>
  <si>
    <t>WIN2025-140</t>
  </si>
  <si>
    <t>WIN2025-141</t>
  </si>
  <si>
    <t>WIN2025-142</t>
  </si>
  <si>
    <t>WIN2025-143</t>
  </si>
  <si>
    <t>WIN2025-144</t>
  </si>
  <si>
    <t>WIN2025-145</t>
  </si>
  <si>
    <t>WIN2025-146</t>
  </si>
  <si>
    <t>WIN2025-147</t>
  </si>
  <si>
    <t>WIN2025-148</t>
  </si>
  <si>
    <t>WIN2025-149</t>
  </si>
  <si>
    <t>WIN2025-150</t>
  </si>
  <si>
    <t>WIN2025-151</t>
  </si>
  <si>
    <t>WIN2025-152</t>
  </si>
  <si>
    <t>WIN2025-153</t>
  </si>
  <si>
    <t>WIN2025-154</t>
  </si>
  <si>
    <t>WIN2025-155</t>
  </si>
  <si>
    <t>WIN2025-156</t>
  </si>
  <si>
    <t>WIN2025-157</t>
  </si>
  <si>
    <t>WIN2025-158</t>
  </si>
  <si>
    <t>WIN2025-159</t>
  </si>
  <si>
    <t>WIN2025-160</t>
  </si>
  <si>
    <t>WIN2025-161</t>
  </si>
  <si>
    <t>WIN2025-162</t>
  </si>
  <si>
    <t>WIN2025-163</t>
  </si>
  <si>
    <t>WIN2025-164</t>
  </si>
  <si>
    <t>WIN2025-165</t>
  </si>
  <si>
    <t>WIN2025-166</t>
  </si>
  <si>
    <t>WIN2025-167</t>
  </si>
  <si>
    <t>WIN2025-168</t>
  </si>
  <si>
    <t>WIN2025-169</t>
  </si>
  <si>
    <t>WIN2025-170</t>
  </si>
  <si>
    <t>WIN2025-171</t>
  </si>
  <si>
    <t>WIN2025-172</t>
  </si>
  <si>
    <t>WIN2025-173</t>
  </si>
  <si>
    <t>WIN2025-174</t>
  </si>
  <si>
    <t>WIN2025-175</t>
  </si>
  <si>
    <t>WIN2025-176</t>
  </si>
  <si>
    <t>WIN2025-177</t>
  </si>
  <si>
    <t>WIN2025-178</t>
  </si>
  <si>
    <t>WIN2025-179</t>
  </si>
  <si>
    <t>WIN2025-180</t>
  </si>
  <si>
    <t>WIN2025-181</t>
  </si>
  <si>
    <t>WIN2025-182</t>
  </si>
  <si>
    <t>WIN2025-183</t>
  </si>
  <si>
    <t>WIN2025-184</t>
  </si>
  <si>
    <t>WIN2025-185</t>
  </si>
  <si>
    <t>WIN2025-186</t>
  </si>
  <si>
    <t>WIN2025-187</t>
  </si>
  <si>
    <t>WIN2025-188</t>
  </si>
  <si>
    <t>WIN2025-189</t>
  </si>
  <si>
    <t>WIN2025-190</t>
  </si>
  <si>
    <t>WIN2025-191</t>
  </si>
  <si>
    <t>WIN2025-192</t>
  </si>
  <si>
    <t>WIN2025-193</t>
  </si>
  <si>
    <t>WIN2025-194</t>
  </si>
  <si>
    <t>WIN2025-195</t>
  </si>
  <si>
    <t>WIN2025-196</t>
  </si>
  <si>
    <t>WIN2025-197</t>
  </si>
  <si>
    <t>WIN2025-198</t>
  </si>
  <si>
    <t>WIN2025-199</t>
  </si>
  <si>
    <t>WIN2025-200</t>
  </si>
  <si>
    <t>WIN2025-201</t>
  </si>
  <si>
    <t>WIN2025-202</t>
  </si>
  <si>
    <t>WIN2025-203</t>
  </si>
  <si>
    <t>WIN2025-204</t>
  </si>
  <si>
    <t>WIN2025-205</t>
  </si>
  <si>
    <t>WIN2025-206</t>
  </si>
  <si>
    <t>WIN2025-207</t>
  </si>
  <si>
    <t>WIN2025-208</t>
  </si>
  <si>
    <t>WIN2025-209</t>
  </si>
  <si>
    <t>WIN2025-210</t>
  </si>
  <si>
    <t>WIN2025-211</t>
  </si>
  <si>
    <t>WIN2025-212</t>
  </si>
  <si>
    <t>WIN2025-213</t>
  </si>
  <si>
    <t>WIN2025-214</t>
  </si>
  <si>
    <t>WIN2025-215</t>
  </si>
  <si>
    <t>WIN2025-216</t>
  </si>
  <si>
    <t>WIN2025-217</t>
  </si>
  <si>
    <t>WIN2025-218</t>
  </si>
  <si>
    <t>WIN2025-219</t>
  </si>
  <si>
    <t>WIN2025-220</t>
  </si>
  <si>
    <t>WIN2025-221</t>
  </si>
  <si>
    <t>WIN2025-222</t>
  </si>
  <si>
    <t>WIN2025-223</t>
  </si>
  <si>
    <t>WIN2025-224</t>
  </si>
  <si>
    <t>WIN2025-225</t>
  </si>
  <si>
    <t>WIN2025-226</t>
  </si>
  <si>
    <t>WIN2025-227</t>
  </si>
  <si>
    <t>WIN2025-228</t>
  </si>
  <si>
    <t>WIN2025-229</t>
  </si>
  <si>
    <t>WIN2025-230</t>
  </si>
  <si>
    <t>WIN2025-231</t>
  </si>
  <si>
    <t>WIN2025-232</t>
  </si>
  <si>
    <t>WIN2025-233</t>
  </si>
  <si>
    <t>WIN2025-234</t>
  </si>
  <si>
    <t>WIN2025-235</t>
  </si>
  <si>
    <t>WIN2025-236</t>
  </si>
  <si>
    <t>WIN2025-237</t>
  </si>
  <si>
    <t>WIN2025-238</t>
  </si>
  <si>
    <t>WIN2025-239</t>
  </si>
  <si>
    <t>WIN2025-240</t>
  </si>
  <si>
    <t>WIN2025-241</t>
  </si>
  <si>
    <t>WIN2025-242</t>
  </si>
  <si>
    <t>WIN2025-243</t>
  </si>
  <si>
    <t>WIN2025-244</t>
  </si>
  <si>
    <t>WIN2025-245</t>
  </si>
  <si>
    <t>WIN2025-246</t>
  </si>
  <si>
    <t>WIN2025-247</t>
  </si>
  <si>
    <t>WIN2025-248</t>
  </si>
  <si>
    <t>WIN2025-249</t>
  </si>
  <si>
    <t>WIN2025-250</t>
  </si>
  <si>
    <t>WIN2025-251</t>
  </si>
  <si>
    <t>WIN2025-252</t>
  </si>
  <si>
    <t>WIN2025-253</t>
  </si>
  <si>
    <t>WIN2025-254</t>
  </si>
  <si>
    <t>WIN2025-255</t>
  </si>
  <si>
    <t>WIN2025-256</t>
  </si>
  <si>
    <t>WIN2025-257</t>
  </si>
  <si>
    <t>WIN2025-258</t>
  </si>
  <si>
    <t>WIN2025-259</t>
  </si>
  <si>
    <t>WIN2025-260</t>
  </si>
  <si>
    <t>WIN2025-261</t>
  </si>
  <si>
    <t>WIN2025-262</t>
  </si>
  <si>
    <t>WIN2025-263</t>
  </si>
  <si>
    <t>WIN2025-264</t>
  </si>
  <si>
    <t>WIN2025-265</t>
  </si>
  <si>
    <t>WIN2025-266</t>
  </si>
  <si>
    <t>WIN2025-267</t>
  </si>
  <si>
    <t>WIN2025-268</t>
  </si>
  <si>
    <t>WIN2025-269</t>
  </si>
  <si>
    <t>WIN2025-270</t>
  </si>
  <si>
    <t>WIN2025-271</t>
  </si>
  <si>
    <t>WIN2025-272</t>
  </si>
  <si>
    <t>WIN2025-273</t>
  </si>
  <si>
    <t>WIN2025-274</t>
  </si>
  <si>
    <t>WIN2025-275</t>
  </si>
  <si>
    <t>WIN2025-276</t>
  </si>
  <si>
    <t>WIN2025-277</t>
  </si>
  <si>
    <t>WIN2025-278</t>
  </si>
  <si>
    <t>WIN2025-279</t>
  </si>
  <si>
    <t>WIN2025-280</t>
  </si>
  <si>
    <t>WIN2025-281</t>
  </si>
  <si>
    <t>WIN2025-282</t>
  </si>
  <si>
    <t>WIN2025-283</t>
  </si>
  <si>
    <t>WIN2025-284</t>
  </si>
  <si>
    <t>WIN2025-285</t>
  </si>
  <si>
    <t>WIN2025-286</t>
  </si>
  <si>
    <t>WIN2025-287</t>
  </si>
  <si>
    <t>WIN2025-288</t>
  </si>
  <si>
    <t>WIN2025-289</t>
  </si>
  <si>
    <t>WIN2025-290</t>
  </si>
  <si>
    <t>WIN2025-291</t>
  </si>
  <si>
    <t>WIN2025-292</t>
  </si>
  <si>
    <t>WIN2025-293</t>
  </si>
  <si>
    <t>WIN2025-294</t>
  </si>
  <si>
    <t>WIN2025-295</t>
  </si>
  <si>
    <t>WIN2025-296</t>
  </si>
  <si>
    <t>WIN2025-297</t>
  </si>
  <si>
    <t>WIN2025-298</t>
  </si>
  <si>
    <t>WIN2025-299</t>
  </si>
  <si>
    <t>WIN2025-300</t>
  </si>
  <si>
    <t>WIN2025-301</t>
  </si>
  <si>
    <t>WIN2025-302</t>
  </si>
  <si>
    <t>WIN2025-303</t>
  </si>
  <si>
    <t>WIN2025-304</t>
  </si>
  <si>
    <t>WIN2025-305</t>
  </si>
  <si>
    <t>WIN2025-306</t>
  </si>
  <si>
    <t>WIN2025-307</t>
  </si>
  <si>
    <t>WIN2025-308</t>
  </si>
  <si>
    <t>WIN2025-309</t>
  </si>
  <si>
    <t>WIN2025-310</t>
  </si>
  <si>
    <t>WIN2025-311</t>
  </si>
  <si>
    <t>WIN2025-312</t>
  </si>
  <si>
    <t>WIN2025-313</t>
  </si>
  <si>
    <t>WIN2025-314</t>
  </si>
  <si>
    <t>WIN2025-315</t>
  </si>
  <si>
    <t>WIN2025-316</t>
  </si>
  <si>
    <t>WIN2025-317</t>
  </si>
  <si>
    <t>WIN2025-318</t>
  </si>
  <si>
    <t>WIN2025-319</t>
  </si>
  <si>
    <t>WIN2025-320</t>
  </si>
  <si>
    <t>WIN2025-321</t>
  </si>
  <si>
    <t>WIN2025-322</t>
  </si>
  <si>
    <t>WIN2025-323</t>
  </si>
  <si>
    <t>WIN2025-324</t>
  </si>
  <si>
    <t>WIN2025-325</t>
  </si>
  <si>
    <t>WIN2025-326</t>
  </si>
  <si>
    <t>WIN2025-327</t>
  </si>
  <si>
    <t>WIN2025-328</t>
  </si>
  <si>
    <t>WIN2025-329</t>
  </si>
  <si>
    <t>WIN2025-330</t>
  </si>
  <si>
    <t>WIN2025-331</t>
  </si>
  <si>
    <t>WIN2025-332</t>
  </si>
  <si>
    <t>WIN2025-333</t>
  </si>
  <si>
    <t>WIN2025-334</t>
  </si>
  <si>
    <t>WIN2025-335</t>
  </si>
  <si>
    <t>WIN2025-336</t>
  </si>
  <si>
    <t>WIN2025-337</t>
  </si>
  <si>
    <t>WIN2025-338</t>
  </si>
  <si>
    <t>WIN2025-339</t>
  </si>
  <si>
    <t>WIN2025-340</t>
  </si>
  <si>
    <t>WIN2025-341</t>
  </si>
  <si>
    <t>WIN2025-342</t>
  </si>
  <si>
    <t>WIN2025-343</t>
  </si>
  <si>
    <t>WIN2025-344</t>
  </si>
  <si>
    <t>WIN2025-345</t>
  </si>
  <si>
    <t>WIN2025-346</t>
  </si>
  <si>
    <t>Configure 'Accounts: Rename administrator account'</t>
  </si>
  <si>
    <t>Configure 'Accounts: Rename guest account'</t>
  </si>
  <si>
    <t>Configure 'Interactive logon: Message text for users attempting to log on'</t>
  </si>
  <si>
    <t>Configure 'Interactive logon: Message title for users attempting to log on'</t>
  </si>
  <si>
    <t>The 'Enforce password history' is set to '24 or more password(s)'</t>
  </si>
  <si>
    <t>The 'Minimum password age' is set to '1 or more day(s)'</t>
  </si>
  <si>
    <t>The 'Minimum password length' is set to '14 or more character(s)'</t>
  </si>
  <si>
    <t>The 'Password must meet complexity requirements' is set to 'Enabled'</t>
  </si>
  <si>
    <t>The 'Relax minimum password length limits' is set to 'Enabled'</t>
  </si>
  <si>
    <t>The 'Store passwords using reversible encryption' is set to 'Disabled'</t>
  </si>
  <si>
    <t>The 'Account lockout duration' is set to '15 or more minute(s)'</t>
  </si>
  <si>
    <t>The 'Allow Administrator account lockout' is set to 'Enabled' (MS only)</t>
  </si>
  <si>
    <t>The 'Reset account lockout counter after' is set to '15 or more minute(s)'</t>
  </si>
  <si>
    <t>The 'Access Credential Manager as a trusted caller' is set to 'No One'</t>
  </si>
  <si>
    <t>The 'Access this computer from the network'  is set to 'Administrators, Authenticated Users' (MS only)</t>
  </si>
  <si>
    <t>The 'Act as part of the operating system' is set to 'No One'</t>
  </si>
  <si>
    <t>The 'Adjust memory quotas for a process' is set to 'Administrators, LOCAL SERVICE, NETWORK SERVICE'</t>
  </si>
  <si>
    <t>The 'Allow log on locally' is set to 'Administrators' (MS only)</t>
  </si>
  <si>
    <t>The 'Allow log on through Remote Desktop Services' is set to 'Administrators, Remote Desktop Users' (MS only)</t>
  </si>
  <si>
    <t>The 'Back up files and directories' is set to 'Administrators'</t>
  </si>
  <si>
    <t>The 'Change the system time' is set to 'Administrators, LOCAL SERVICE'</t>
  </si>
  <si>
    <t>The 'Change the time zone' is set to 'Administrators, LOCAL SERVICE'</t>
  </si>
  <si>
    <t>The 'Create a pagefile' is set to 'Administrators'</t>
  </si>
  <si>
    <t>The 'Create a token object' is set to 'No One'</t>
  </si>
  <si>
    <t>The 'Create global objects' is set to 'Administrators, LOCAL SERVICE, NETWORK SERVICE, SERVICE'</t>
  </si>
  <si>
    <t>The 'Create permanent shared objects' is set to 'No One'</t>
  </si>
  <si>
    <t>The 'Create symbolic links' is set to 'Administrators, NT VIRTUAL MACHINE\Virtual Machines' (MS only)</t>
  </si>
  <si>
    <t>The 'Debug programs' is set to 'Administrators'</t>
  </si>
  <si>
    <t>The 'Deny log on through Remote Desktop Services' is set to 'Guests, Local account' (MS only)</t>
  </si>
  <si>
    <t>The 'Enable computer and user accounts to be trusted for delegation' is set to 'No One' (MS only)</t>
  </si>
  <si>
    <t>The 'Force shutdown from a remote system' is set to 'Administrators'</t>
  </si>
  <si>
    <t>The 'Generate security audits' is set to 'LOCAL SERVICE, NETWORK SERVICE'</t>
  </si>
  <si>
    <t>The 'Impersonate a client after authentication' is set to 'Administrators, LOCAL SERVICE, NETWORK SERVICE, SERVICE' and (when the Web Server (IIS) Role with Web Services Role Service is installed) 'IIS_IUSRS' (MS only)</t>
  </si>
  <si>
    <t>The 'Increase scheduling priority' is set to 'Administrators, Window Manager\Window Manager Group'</t>
  </si>
  <si>
    <t>The 'Load and unload device drivers' is set to 'Administrators'</t>
  </si>
  <si>
    <t>The 'Lock pages in memory' is set to 'No One'</t>
  </si>
  <si>
    <t>The 'Manage auditing and security log' is set to 'Administrators' (MS only)</t>
  </si>
  <si>
    <t>The 'Modify an object label' is set to 'No One'</t>
  </si>
  <si>
    <t>The 'Modify firmware environment values' is set to 'Administrators'</t>
  </si>
  <si>
    <t>The 'Perform volume maintenance tasks' is set to 'Administrators'</t>
  </si>
  <si>
    <t>The 'Profile single process' is set to 'Administrators'</t>
  </si>
  <si>
    <t>The 'Profile system performance' is set to 'Administrators, NT SERVICE\WdiServiceHost'</t>
  </si>
  <si>
    <t>The 'Replace a process level token' is set to 'LOCAL SERVICE, NETWORK SERVICE'</t>
  </si>
  <si>
    <t>The 'Restore files and directories' is set to 'Administrators'</t>
  </si>
  <si>
    <t>The 'Shut down the system' is set to 'Administrators'</t>
  </si>
  <si>
    <t>The 'Take ownership of files or other objects' is set to 'Administrators'</t>
  </si>
  <si>
    <t>The 'Accounts: Guest account status' is set to 'Disabled' (MS only)</t>
  </si>
  <si>
    <t>The 'Accounts: Limit local account use of blank passwords to console logon only' is set to 'Enabled'</t>
  </si>
  <si>
    <t>The 'Audit: Force audit policy subcategory settings (Windows Vista or later) to override audit policy category settings' is set to 'Enabled'</t>
  </si>
  <si>
    <t>The 'Audit: Shut down system immediately if unable to log security audits' is set to 'Disabled'</t>
  </si>
  <si>
    <t>The 'Devices: Prevent users from installing printer drivers' is set to 'Enabled'</t>
  </si>
  <si>
    <t>The 'Domain member: Digitally encrypt or sign secure channel data (always)' is set to 'Enabled'</t>
  </si>
  <si>
    <t>The 'Domain member: Digitally encrypt secure channel data (when possible)' is set to 'Enabled'</t>
  </si>
  <si>
    <t>The 'Domain member: Digitally sign secure channel data (when possible)' is set to 'Enabled'</t>
  </si>
  <si>
    <t>The 'Domain member: Disable machine account password changes' is set to 'Disabled'</t>
  </si>
  <si>
    <t>The 'Domain member: Maximum machine account password age' is set to '30 or fewer days, but not 0'</t>
  </si>
  <si>
    <t>The 'Domain member: Require strong (Windows 2000 or later) session key' is set to 'Enabled'</t>
  </si>
  <si>
    <t>The 'Interactive logon: Do not require CTRL+ALT+DEL' is set to 'Disabled'</t>
  </si>
  <si>
    <t>The 'Interactive logon: Don't display last signed-in' is set to 'Enabled'</t>
  </si>
  <si>
    <t>The 'Interactive logon: Machine inactivity limit' is set to '900 or fewer second(s), but not 0'</t>
  </si>
  <si>
    <t>The 'Interactive logon: Require Domain Controller Authentication to unlock workstation' is set to 'Enabled' (MS only)</t>
  </si>
  <si>
    <t>The 'Interactive logon: Smart card removal behavior' is set to 'Lock Workstation' or higher</t>
  </si>
  <si>
    <t>The 'Microsoft network client: Digitally sign communications (always)' is set to 'Enabled'</t>
  </si>
  <si>
    <t>The 'Microsoft network client: Digitally sign communications (if server agrees)' is set to 'Enabled'</t>
  </si>
  <si>
    <t>The 'Microsoft network client: Send unencrypted password to third-party SMB servers' is set to 'Disabled'</t>
  </si>
  <si>
    <t>The 'Microsoft network server: Digitally sign communications (always)' is set to 'Enabled'</t>
  </si>
  <si>
    <t>The 'Microsoft network server: Digitally sign communications (if client agrees)' is set to 'Enabled'</t>
  </si>
  <si>
    <t>The 'Microsoft network server: Disconnect clients when logon hours expire' is set to 'Enabled'</t>
  </si>
  <si>
    <t>The 'Microsoft network server: Server SPN target name validation level' is set to 'Accept if provided by client' or higher (MS only)</t>
  </si>
  <si>
    <t>The 'Network access: Allow anonymous SID/Name translation' is set to 'Disabled'</t>
  </si>
  <si>
    <t>The 'Network access: Do not allow anonymous enumeration of SAM accounts' is set to 'Enabled' (MS only)</t>
  </si>
  <si>
    <t>The 'Network access: Do not allow anonymous enumeration of SAM accounts and shares' is set to 'Enabled' (MS only)</t>
  </si>
  <si>
    <t>The 'Network access: Let Everyone permissions apply to anonymous users' is set to 'Disabled'</t>
  </si>
  <si>
    <t>The 'Network access: Named Pipes that can be accessed anonymously' is configured (MS only)</t>
  </si>
  <si>
    <t>The 'Network access: Remotely accessible registry paths' is configured</t>
  </si>
  <si>
    <t>The 'Network access: Remotely accessible registry paths and sub-paths' is configured</t>
  </si>
  <si>
    <t>The 'Network access: Restrict anonymous access to Named Pipes and Shares' is set to 'Enabled'</t>
  </si>
  <si>
    <t>The 'Network access: Restrict clients allowed to make remote calls to SAM' is set to 'Administrators: Remote Access: Allow' (MS only)</t>
  </si>
  <si>
    <t>The 'Network access: Shares that can be accessed anonymously' is set to 'None'</t>
  </si>
  <si>
    <t>The 'Network access: Sharing and security model for local accounts' is set to 'Classic - local users authenticate as themselves'</t>
  </si>
  <si>
    <t>The 'Network security: Allow Local System to use computer identity for NTLM' is set to 'Enabled'</t>
  </si>
  <si>
    <t>The 'Network security: Allow LocalSystem NULL session fallback' is set to 'Disabled'</t>
  </si>
  <si>
    <t>The 'Network Security: Allow PKU2U authentication requests to this computer to use online identities' is set to 'Disabled'</t>
  </si>
  <si>
    <t>The 'Network security: Configure encryption types allowed for Kerberos' is set to 'AES128_HMAC_SHA1, AES256_HMAC_SHA1, Future encryption types'</t>
  </si>
  <si>
    <t>The 'Network security: Do not store LAN Manager hash value on next password change' is set to 'Enabled'</t>
  </si>
  <si>
    <t>The 'Network security: Force logoff when logon hours expire' is set to 'Enabled'</t>
  </si>
  <si>
    <t>The 'Network security: LAN Manager authentication level' is set to 'Send NTLMv2 response only. Refuse LM &amp; NTLM'</t>
  </si>
  <si>
    <t>The 'Network security: LDAP client encryption requirements' is set to 'Negotiate sealing' or higher</t>
  </si>
  <si>
    <t>The 'Network security: LDAP client signing requirements' is set to 'Negotiate signing' or higher</t>
  </si>
  <si>
    <t>The 'Network security: Minimum session security for NTLM SSP based (including secure RPC) clients' is set to 'Require NTLMv2 session security, Require 128-bit encryption'</t>
  </si>
  <si>
    <t>The 'Network security: Minimum session security for NTLM SSP based (including secure RPC) servers' is set to 'Require NTLMv2 session security, Require 128-bit encryption'</t>
  </si>
  <si>
    <t>The 'Network security: Restrict NTLM: Audit Incoming NTLM Traffic' is set to 'Enable auditing for all accounts'</t>
  </si>
  <si>
    <t>The 'Network security: Restrict NTLM: Outgoing NTLM traffic to remote servers' is set to 'Audit all' or higher</t>
  </si>
  <si>
    <t>The 'Shutdown: Allow system to be shut down without having to log on' is set to 'Disabled'</t>
  </si>
  <si>
    <t>The 'System objects: Require case insensitivity for non-Windows subsystems' is set to 'Enabled'</t>
  </si>
  <si>
    <t>The 'System objects: Strengthen default permissions of internal system objects (e.g. Symbolic Links)' is set to 'Enabled'</t>
  </si>
  <si>
    <t>The 'User Account Control: Admin Approval Mode for the Built-in Administrator account' is set to 'Enabled'</t>
  </si>
  <si>
    <t>The 'User Account Control: Behavior of the elevation prompt for administrators in Admin Approval Mode' is set to 'Prompt for consent on the secure desktop' or higher</t>
  </si>
  <si>
    <t>The 'User Account Control: Behavior of the elevation prompt for standard users' is set to 'Automatically deny elevation requests'</t>
  </si>
  <si>
    <t>The 'User Account Control: Detect application installations and prompt for elevation' is set to 'Enabled'</t>
  </si>
  <si>
    <t>The 'User Account Control: Only elevate UIAccess applications that are installed in secure locations' is set to 'Enabled'</t>
  </si>
  <si>
    <t>The 'User Account Control: Run all administrators in Admin Approval Mode' is set to 'Enabled'</t>
  </si>
  <si>
    <t>The 'User Account Control: Switch to the secure desktop when prompting for elevation' is set to 'Enabled'</t>
  </si>
  <si>
    <t>The 'User Account Control: Virtualize file and registry write failures to per-user locations' is set to 'Enabled'</t>
  </si>
  <si>
    <t>The 'Windows Firewall: Domain: Firewall state' is set to 'On (recommended)'</t>
  </si>
  <si>
    <t>The 'Windows Firewall: Domain: Inbound connections' is set to 'Block (default)'</t>
  </si>
  <si>
    <t>The 'Windows Firewall: Domain: Settings: Display a notification' is set to 'No'</t>
  </si>
  <si>
    <t>The 'Windows Firewall: Domain: Logging: Name' is set to '%SystemRoot%\System32\logfiles\firewall\domainfw.log'</t>
  </si>
  <si>
    <t>The 'Windows Firewall: Domain: Logging: Size limit (KB)' is set to '16,384 KB or greater'</t>
  </si>
  <si>
    <t>The 'Windows Firewall: Domain: Logging: Log dropped packets' is set to 'Yes'</t>
  </si>
  <si>
    <t>The 'Windows Firewall: Domain: Logging: Log successful connections' is set to 'Yes'</t>
  </si>
  <si>
    <t>The 'Windows Firewall: Private: Firewall state' is set to 'On (recommended)'</t>
  </si>
  <si>
    <t>The 'Windows Firewall: Private: Inbound connections' is set to 'Block (default)'</t>
  </si>
  <si>
    <t>The 'Windows Firewall: Private: Settings: Display a notification' is set to 'No'</t>
  </si>
  <si>
    <t>The 'Windows Firewall: Private: Logging: Name' is set to '%SystemRoot%\System32\logfiles\firewall\privatefw.log'</t>
  </si>
  <si>
    <t>The 'Windows Firewall: Private: Logging: Size limit (KB)' is set to '16,384 KB or greater'</t>
  </si>
  <si>
    <t>The 'Windows Firewall: Private: Logging: Log dropped packets' is set to 'Yes'</t>
  </si>
  <si>
    <t>The 'Windows Firewall: Private: Logging: Log successful connections' is set to 'Yes'</t>
  </si>
  <si>
    <t>The 'Windows Firewall: Public: Firewall state' is set to 'On (recommended)'</t>
  </si>
  <si>
    <t>The 'Windows Firewall: Public: Inbound connections' is set to 'Block (default)'</t>
  </si>
  <si>
    <t>The 'Windows Firewall: Public: Settings: Display a notification' is set to 'No'</t>
  </si>
  <si>
    <t>The 'Windows Firewall: Public: Settings: Apply local firewall rules' is set to 'No'</t>
  </si>
  <si>
    <t>The 'Windows Firewall: Public: Settings: Apply local connection security rules' is set to 'No'</t>
  </si>
  <si>
    <t>The 'Windows Firewall: Public: Logging: Name' is set to '%SystemRoot%\System32\logfiles\firewall\publicfw.log'</t>
  </si>
  <si>
    <t>The 'Windows Firewall: Public: Logging: Size limit (KB)' is set to '16,384 KB or greater'</t>
  </si>
  <si>
    <t>The 'Windows Firewall: Public: Logging: Log dropped packets' is set to 'Yes'</t>
  </si>
  <si>
    <t>The 'Windows Firewall: Public: Logging: Log successful connections' is set to 'Yes'</t>
  </si>
  <si>
    <t>The 'Audit Credential Validation' is set to 'Success and Failure'</t>
  </si>
  <si>
    <t>The 'Audit Application Group Management' is set to 'Success and Failure'</t>
  </si>
  <si>
    <t>The 'Audit Security Group Management' is set to include 'Success'</t>
  </si>
  <si>
    <t>The 'Audit User Account Management' is set to 'Success and Failure'</t>
  </si>
  <si>
    <t>The 'Audit PNP Activity' is set to include 'Success'</t>
  </si>
  <si>
    <t>The 'Audit Process Creation' is set to include 'Success'</t>
  </si>
  <si>
    <t>The 'Audit Account Lockout' is set to include 'Failure'</t>
  </si>
  <si>
    <t>The 'Audit Group Membership' is set to include 'Success'</t>
  </si>
  <si>
    <t>The 'Audit Logoff' is set to include 'Success'</t>
  </si>
  <si>
    <t>The 'Audit Logon' is set to 'Success and Failure'</t>
  </si>
  <si>
    <t>The 'Audit Other Logon/Logoff Events' is set to 'Success and Failure'</t>
  </si>
  <si>
    <t>The 'Audit Special Logon' is set to include 'Success'</t>
  </si>
  <si>
    <t>The 'Audit Detailed File Share' is set to include 'Failure'</t>
  </si>
  <si>
    <t>The 'Audit File Share' is set to 'Success and Failure'</t>
  </si>
  <si>
    <t>The 'Audit Other Object Access Events' is set to 'Success and Failure'</t>
  </si>
  <si>
    <t>The 'Audit Removable Storage' is set to 'Success and Failure'</t>
  </si>
  <si>
    <t>The 'Audit Audit Policy Change' is set to include 'Success'</t>
  </si>
  <si>
    <t>The 'Audit Authentication Policy Change' is set to include 'Success'</t>
  </si>
  <si>
    <t>The 'Audit Authorization Policy Change' is set to include 'Success'</t>
  </si>
  <si>
    <t>The 'Audit MPSSVC Rule-Level Policy Change' is set to 'Success and Failure'</t>
  </si>
  <si>
    <t>The 'Audit Other Policy Change Events' is set to include 'Failure'</t>
  </si>
  <si>
    <t>The 'Audit Sensitive Privilege Use' is set to 'Success and Failure'</t>
  </si>
  <si>
    <t>The 'Audit IPsec Driver' is set to 'Success and Failure'</t>
  </si>
  <si>
    <t>The 'Audit Other System Events' is set to 'Success and Failure'</t>
  </si>
  <si>
    <t>The 'Audit Security State Change' is set to include 'Success'</t>
  </si>
  <si>
    <t>The 'Audit Security System Extension' is set to include 'Success'</t>
  </si>
  <si>
    <t>The 'Audit System Integrity' is set to 'Success and Failure'</t>
  </si>
  <si>
    <t>The 'Prevent enabling lock screen camera' is set to 'Enabled'</t>
  </si>
  <si>
    <t>The 'Prevent enabling lock screen slide show' is set to 'Enabled'</t>
  </si>
  <si>
    <t>The 'Allow users to enable online speech recognition services' is set to 'Disabled'</t>
  </si>
  <si>
    <t>The 'Apply UAC restrictions to local accounts on network logons' is set to 'Enabled' (MS only)</t>
  </si>
  <si>
    <t>The 'Configure SMB v1 client driver' is set to 'Enabled: Disable driver (recommended)'</t>
  </si>
  <si>
    <t>The 'Configure SMB v1 server' is set to 'Disabled'</t>
  </si>
  <si>
    <t>The 'Enable Certificate Padding' is set to 'Enabled'</t>
  </si>
  <si>
    <t>The 'Enable Structured Exception Handling Overwrite Protection (SEHOP)' is set to 'Enabled'</t>
  </si>
  <si>
    <t>The 'NetBT NodeType configuration' is set to 'Enabled: P-node (recommended)'</t>
  </si>
  <si>
    <t>The 'WDigest Authentication' is set to 'Disabled'</t>
  </si>
  <si>
    <t>The 'MSS: (AutoAdminLogon) Enable Automatic Logon' is set to 'Disabled'</t>
  </si>
  <si>
    <t>The 'MSS: (DisableIPSourceRouting IPv6) IP source routing protection level' is set to 'Enabled: Highest protection, source routing is completely disabled'</t>
  </si>
  <si>
    <t>The 'MSS: (DisableIPSourceRouting) IP source routing protection level' is set to 'Enabled: Highest protection, source routing is completely disabled'</t>
  </si>
  <si>
    <t>The 'MSS: (EnableICMPRedirect) Allow ICMP redirects to override OSPF generated routes' is set to 'Disabled'</t>
  </si>
  <si>
    <t>The 'MSS: (NoNameReleaseOnDemand) Allow the computer to ignore NetBIOS name release requests except from WINS servers' is set to 'Enabled'</t>
  </si>
  <si>
    <t>The 'MSS: (SafeDllSearchMode) Enable Safe DLL search mode' is set to 'Enabled'</t>
  </si>
  <si>
    <t>The 'MSS: (ScreenSaverGracePeriod) The time in seconds before the screen saver grace period expires' is set to 'Enabled: 5 or fewer seconds'</t>
  </si>
  <si>
    <t>The 'MSS: (WarningLevel) Percentage threshold for the security event log at which the system will generate a warning' is set to 'Enabled: 90% or less'</t>
  </si>
  <si>
    <t>The 'Configure multicast DNS (mDNS) protocol' is set to 'Disabled'</t>
  </si>
  <si>
    <t>The 'Configure NetBIOS settings' is set to 'Enabled: Disable NetBIOS name resolution on public networks'</t>
  </si>
  <si>
    <t>The 'Turn off multicast name resolution' is set to 'Enabled'</t>
  </si>
  <si>
    <t>The 'Audit client does not support encryption' is set to 'Enabled'</t>
  </si>
  <si>
    <t>The 'Audit client does not support signing' is set to 'Enabled'</t>
  </si>
  <si>
    <t>The 'Audit insecure guest logon' is set to 'Enabled'</t>
  </si>
  <si>
    <t>The 'Enable authentication rate limiter' is set to 'Enabled'</t>
  </si>
  <si>
    <t>The 'Enable remote mailslots' is set to 'Disabled'</t>
  </si>
  <si>
    <t>The 'Mandate the minimum version of SMB' is set to 'Enabled: 3.1.1'</t>
  </si>
  <si>
    <t>The 'Set authentication rate limiter delay (milliseconds)' is set to 'Enabled: 2000' or more</t>
  </si>
  <si>
    <t>The 'Audit server does not support encryption' is set to 'Enabled'</t>
  </si>
  <si>
    <t>The 'Audit server does not support signing' is set to 'Enabled'</t>
  </si>
  <si>
    <t>The 'Enable insecure guest logons' is set to 'Disabled'</t>
  </si>
  <si>
    <t>The 'Require Encryption' is set to 'Enabled'</t>
  </si>
  <si>
    <t>The 'Prohibit installation and configuration of Network Bridge on your DNS domain network' is set to 'Enabled'</t>
  </si>
  <si>
    <t>The 'Prohibit use of Internet Connection Sharing on your DNS domain network' is set to 'Enabled'</t>
  </si>
  <si>
    <t>The 'Require domain users to elevate when setting a network's location' is set to 'Enabled'</t>
  </si>
  <si>
    <t>The 'Hardened UNC Paths' is set to 'Enabled, with "Require Mutual Authentication", "Require Integrity", and “Require Privacy” set for all NETLOGON and SYSVOL shares'</t>
  </si>
  <si>
    <t>The 'Minimize the number of simultaneous connections to the Internet or a Windows Domain' is set to 'Enabled: 3 = Prevent Wi-Fi when on Ethernet'</t>
  </si>
  <si>
    <t>The 'Configure Redirection Guard' is set to 'Enabled: Redirection Guard Enabled'</t>
  </si>
  <si>
    <t>The 'Configure RPC connection settings: Protocol to use for outgoing RPC connections' is set to 'Enabled: RPC over TCP'</t>
  </si>
  <si>
    <t>The 'Configure RPC connection settings: Use authentication for outgoing RPC connections' is set to 'Enabled: Default'</t>
  </si>
  <si>
    <t>The 'Configure RPC listener settings: Protocols to allow for incoming RPC connections' is set to 'Enabled: RPC over TCP'</t>
  </si>
  <si>
    <t>The 'Configure RPC listener settings: Authentication protocol to use for incoming RPC connections:' is set to 'Enabled: Negotiate' or higher</t>
  </si>
  <si>
    <t>The 'Configure RPC over TCP port' is set to 'Enabled: 0'</t>
  </si>
  <si>
    <t>The 'Configure RPC packet level privacy setting for incoming connections' is set to 'Enabled'</t>
  </si>
  <si>
    <t>The 'Limits print driver installation to Administrators' is set to 'Enabled'</t>
  </si>
  <si>
    <t>The 'Manage processing of Queue-specific files' is set to 'Enabled: Limit Queue-specific files to Color profiles'</t>
  </si>
  <si>
    <t>The 'Point and Print Restrictions: When installing drivers for a new connection' is set to 'Enabled: Show warning and elevation prompt'</t>
  </si>
  <si>
    <t>The 'Point and Print Restrictions: When updating drivers for an existing connection' is set to 'Enabled: Show warning and elevation prompt'</t>
  </si>
  <si>
    <t>The 'Include command line in process creation events' is set to 'Enabled'</t>
  </si>
  <si>
    <t>The 'Encryption Oracle Remediation' is set to 'Enabled: Force Updated Clients'</t>
  </si>
  <si>
    <t>The 'Remote host allows delegation of non-exportable credentials' is set to 'Enabled'</t>
  </si>
  <si>
    <t>The 'Prevent device metadata retrieval from the Internet' is set to 'Enabled'</t>
  </si>
  <si>
    <t>The 'Boot-Start Driver Initialization Policy' is set to 'Enabled: Good, unknown and bad but critical'</t>
  </si>
  <si>
    <t>The 'Configure registry policy processing: Do not apply during periodic background processing' is set to 'Enabled: FALSE'</t>
  </si>
  <si>
    <t>The 'Configure registry policy processing: Process even if the Group Policy objects have not changed' is set to 'Enabled: TRUE'</t>
  </si>
  <si>
    <t>The 'Configure security policy processing: Do not apply during periodic background processing' is set to 'Enabled: FALSE'</t>
  </si>
  <si>
    <t>The 'Configure security policy processing: Process even if the Group Policy objects have not changed' is set to 'Enabled: TRUE'</t>
  </si>
  <si>
    <t>The 'Continue experiences on this device' is set to 'Disabled'</t>
  </si>
  <si>
    <t>The 'Turn off background refresh of Group Policy' is set to 'Disabled'</t>
  </si>
  <si>
    <t>The 'Turn off downloading of print drivers over HTTP' is set to 'Enabled'</t>
  </si>
  <si>
    <t>The 'Turn off Internet download for Web publishing and online ordering wizards' is set to 'Enabled'</t>
  </si>
  <si>
    <t>The 'Enumeration policy for external devices incompatible with Kernel DMA Protection' is set to 'Enabled: Block All'</t>
  </si>
  <si>
    <t>The 'Configure password backup directory' is set to 'Enabled: Active Directory' or 'Enabled: Azure Active Directory'</t>
  </si>
  <si>
    <t>The 'Do not allow password expiration time longer than required by policy' is set to 'Enabled'</t>
  </si>
  <si>
    <t>The 'Enable password encryption' is set to 'Enabled'</t>
  </si>
  <si>
    <t>The 'Password Settings: Password Complexity' is set to 'Enabled: Large letters + small letters + numbers + special characters'</t>
  </si>
  <si>
    <t>The 'Password Settings: Password Length' is set to 'Enabled: 15 or more'</t>
  </si>
  <si>
    <t>The 'Post-authentication actions: Grace period (hours)' is set to 'Enabled: 8 or fewer hours, but not 0'</t>
  </si>
  <si>
    <t>The 'Post-authentication actions: Actions' is set to 'Enabled: Reset the password and logoff the managed account' or higher</t>
  </si>
  <si>
    <t>The 'Allow Custom SSPs and APs to be loaded into LSASS' is set to 'Disabled'</t>
  </si>
  <si>
    <t>The 'Block user from showing account details on sign-in' is set to 'Enabled'</t>
  </si>
  <si>
    <t>The 'Do not display network selection UI' is set to 'Enabled'</t>
  </si>
  <si>
    <t>The 'Do not enumerate connected users on domain-joined computers' is set to 'Enabled'</t>
  </si>
  <si>
    <t>The 'Enumerate local users on domain-joined computers' is set to 'Disabled' (MS only)</t>
  </si>
  <si>
    <t>The 'Turn off app notifications on the lock screen' is set to 'Enabled'</t>
  </si>
  <si>
    <t>The 'Turn off picture password sign-in' is set to 'Enabled'</t>
  </si>
  <si>
    <t>The 'Turn on convenience PIN sign-in' is set to 'Disabled'</t>
  </si>
  <si>
    <t>The 'Block NetBIOS-based discovery for domain controller location' is set to 'Enabled'</t>
  </si>
  <si>
    <t>The 'Require a password when a computer wakes (on battery)' is set to 'Enabled'</t>
  </si>
  <si>
    <t>The 'Require a password when a computer wakes (plugged in)' is set to 'Enabled'</t>
  </si>
  <si>
    <t>The 'Configure Offer Remote Assistance' is set to 'Disabled'</t>
  </si>
  <si>
    <t>The 'Configure Solicited Remote Assistance' is set to 'Disabled'</t>
  </si>
  <si>
    <t>The 'Enable RPC Endpoint Mapper Client Authentication' is set to 'Enabled' (MS only)</t>
  </si>
  <si>
    <t>The 'Configure SAM change password RPC methods policy' is set to 'Enabled: Block all change password RPC methods' (MS only)</t>
  </si>
  <si>
    <t>The 'Enable Windows NTP Client' is set to 'Enabled'</t>
  </si>
  <si>
    <t>The 'Enable Windows NTP Server' is set to 'Disabled' (MS only)</t>
  </si>
  <si>
    <t>The 'Not allow per-user unsigned packages to install by default (requires explicitly allow per install)' is set to 'Enabled'</t>
  </si>
  <si>
    <t>The 'Allow Microsoft accounts to be optional' is set to 'Enabled'</t>
  </si>
  <si>
    <t>The 'Disallow Autoplay for non-volume devices' is set to 'Enabled'</t>
  </si>
  <si>
    <t>The 'Set the default behavior for AutoRun' is set to 'Enabled: Do not execute any autorun commands'</t>
  </si>
  <si>
    <t>The 'Turn off Autoplay' is set to 'Enabled: All drives'</t>
  </si>
  <si>
    <t>The 'Configure enhanced anti-spoofing' is set to 'Enabled'</t>
  </si>
  <si>
    <t>The 'Turn off cloud consumer account state content' is set to 'Enabled'</t>
  </si>
  <si>
    <t>The 'Turn off Microsoft consumer experiences' is set to 'Enabled'</t>
  </si>
  <si>
    <t>The 'Require pin for pairing' is set to 'Enabled: First Time' OR 'Enabled: Always'</t>
  </si>
  <si>
    <t>The 'Do not display the password reveal button' is set to 'Enabled'</t>
  </si>
  <si>
    <t>The 'Enumerate administrator accounts on elevation' is set to 'Disabled'</t>
  </si>
  <si>
    <t>The 'Allow Diagnostic Data' is set to 'Enabled: Diagnostic data off (not recommended)' or 'Enabled: Send required diagnostic data'</t>
  </si>
  <si>
    <t>The 'Disable OneSettings Downloads' is set to 'Enabled'</t>
  </si>
  <si>
    <t>The 'Do not show feedback notifications' is set to 'Enabled'</t>
  </si>
  <si>
    <t>The 'Enable OneSettings Auditing' is set to 'Enabled'</t>
  </si>
  <si>
    <t>The 'Limit Diagnostic Log Collection' is set to 'Enabled'</t>
  </si>
  <si>
    <t>The 'Limit Dump Collection' is set to 'Enabled'</t>
  </si>
  <si>
    <t>The 'Enable App Installer Experimental Features' is set to 'Disabled'</t>
  </si>
  <si>
    <t>The 'Enable App Installer Hash Override' is set to 'Disabled'</t>
  </si>
  <si>
    <t>The 'Enable App Installer Local Archive Malware Scan Override' is set to 'Disabled'</t>
  </si>
  <si>
    <t>The 'Enable App Installer ms-appinstaller protocol' is set to 'Disabled'</t>
  </si>
  <si>
    <t>The 'Enable App Installer Microsoft Store Source Certificate Validation Bypass' is set to 'Disabled'</t>
  </si>
  <si>
    <t>The 'Application: Control Event Log behavior when the log file reaches its maximum size' is set to 'Disabled'</t>
  </si>
  <si>
    <t>The 'Application: Specify the maximum log file size (KB)' is set to 'Enabled: 32,768 or greater'</t>
  </si>
  <si>
    <t>The 'Security: Control Event Log behavior when the log file reaches its maximum size' is set to 'Disabled'</t>
  </si>
  <si>
    <t>The 'Security: Specify the maximum log file size (KB)' is set to 'Enabled: 196,608 or greater'</t>
  </si>
  <si>
    <t>The 'Setup: Control Event Log behavior when the log file reaches its maximum size' is set to 'Disabled'</t>
  </si>
  <si>
    <t>The 'Setup: Specify the maximum log file size (KB)' is set to 'Enabled: 32,768 or greater'</t>
  </si>
  <si>
    <t>The 'System: Control Event Log behavior when the log file reaches its maximum size' is set to 'Disabled'</t>
  </si>
  <si>
    <t>The 'System: Specify the maximum log file size (KB)' is set to 'Enabled: 32,768 or greater'</t>
  </si>
  <si>
    <t>The 'Do not apply the Mark of the Web tag to files copied from insecure sources' is set to 'Disabled'</t>
  </si>
  <si>
    <t>The 'Turn off Data Execution Prevention for Explorer' is set to 'Disabled'</t>
  </si>
  <si>
    <t>The 'Turn off heap termination on corruption' is set to 'Disabled'</t>
  </si>
  <si>
    <t>The 'Turn off shell protocol protected mode' is set to 'Disabled'</t>
  </si>
  <si>
    <t>The 'Block all consumer Microsoft account user authentication' is set to 'Enabled'</t>
  </si>
  <si>
    <t>The 'Configure detection for potentially unwanted applications' is set to 'Enabled: Block'</t>
  </si>
  <si>
    <t>The 'Control whether exclusions are visible to local users' is set to 'Enabled'</t>
  </si>
  <si>
    <t>The 'Enable EDR in block mode' is set to 'Enabled'</t>
  </si>
  <si>
    <t>The 'Configure local setting override for reporting to Microsoft MAPS' is set to 'Disabled'</t>
  </si>
  <si>
    <t>The 'Configure Attack Surface Reduction rules' is set to 'Enabled'</t>
  </si>
  <si>
    <t>The 'Configure Attack Surface Reduction rules: Set the state for each ASR rule' is configured</t>
  </si>
  <si>
    <t>The 'Prevent users and apps from accessing dangerous websites' is set to 'Enabled: Block'</t>
  </si>
  <si>
    <t>The 'Enable file hash computation feature' is set to 'Enabled'</t>
  </si>
  <si>
    <t>The 'Configure real-time protection and Security Intelligence Updates during OOBE' is set to 'Enabled'</t>
  </si>
  <si>
    <t>The 'Scan all downloaded files and attachments' is set to 'Enabled'</t>
  </si>
  <si>
    <t>The 'Turn off real-time protection' is set to 'Disabled'</t>
  </si>
  <si>
    <t>The 'Turn on behavior monitoring' is set to 'Enabled'</t>
  </si>
  <si>
    <t>The 'Turn on script scanning' is set to 'Enabled'</t>
  </si>
  <si>
    <t>The 'Configure Remote Encryption Protection Mode' is set to 'Enabled: Audit' or higher</t>
  </si>
  <si>
    <t>The 'Scan excluded files and directories during quick scans' is set to 'Enabled: 1'</t>
  </si>
  <si>
    <t>The 'Scan packed executables' is set to 'Enabled'</t>
  </si>
  <si>
    <t>The 'Scan removable drives' is set to 'Enabled'</t>
  </si>
  <si>
    <t>The 'Trigger a quick scan after X days without any scans' is set to 'Enabled: 7'</t>
  </si>
  <si>
    <t>The 'Turn on e-mail scanning' is set to 'Enabled'</t>
  </si>
  <si>
    <t>The 'Prevent the usage of OneDrive for file storage' is set to 'Enabled'</t>
  </si>
  <si>
    <t>The 'Do not allow passwords to be saved' is set to 'Enabled'</t>
  </si>
  <si>
    <t>The 'Do not allow drive redirection' is set to 'Enabled'</t>
  </si>
  <si>
    <t>The 'Always prompt for password upon connection' is set to 'Enabled'</t>
  </si>
  <si>
    <t>The 'Require secure RPC communication' is set to 'Enabled'</t>
  </si>
  <si>
    <t>The 'Require use of specific security layer for remote (RDP) connections' is set to 'Enabled: SSL'</t>
  </si>
  <si>
    <t>The 'Require user authentication for remote connections by using Network Level Authentication' is set to 'Enabled'</t>
  </si>
  <si>
    <t>The 'Set client connection encryption level' is set to 'Enabled: High Level'</t>
  </si>
  <si>
    <t>The 'Do not delete temp folders upon exit' is set to 'Disabled'</t>
  </si>
  <si>
    <t>The 'Do not use temporary folders per session' is set to 'Disabled'</t>
  </si>
  <si>
    <t>The 'Prevent downloading of enclosures' is set to 'Enabled'</t>
  </si>
  <si>
    <t>The 'Turn on Basic feed authentication over HTTP' is set to 'Disabled'</t>
  </si>
  <si>
    <t>The 'Allow indexing of encrypted files' is set to 'Disabled'</t>
  </si>
  <si>
    <t>The 'Configure Windows Defender SmartScreen' is set to 'Enabled: Warn and prevent bypass'</t>
  </si>
  <si>
    <t>The 'Allow Windows Ink Workspace' is set to 'Enabled: On, but disallow access above lock' OR 'Enabled: Disabled'</t>
  </si>
  <si>
    <t>The 'Allow user control over installs' is set to 'Disabled'</t>
  </si>
  <si>
    <t>The 'Always install with elevated privileges' is set to 'Disabled'</t>
  </si>
  <si>
    <t>The 'Configure the transmission of the user's password in the content of MPR notifications sent by winlogon.' is set to 'Disabled'</t>
  </si>
  <si>
    <t>The 'Sign-in and lock last interactive user automatically after a restart' is set to 'Disabled'</t>
  </si>
  <si>
    <t>The 'Allow Basic authentication' is set to 'Disabled'</t>
  </si>
  <si>
    <t>The 'Allow unencrypted traffic' is set to 'Disabled'</t>
  </si>
  <si>
    <t>The 'Disallow Digest authentication' is set to 'Enabled'</t>
  </si>
  <si>
    <t>The 'Disallow WinRM from storing RunAs credentials' is set to 'Enabled'</t>
  </si>
  <si>
    <t>The 'Prevent users from modifying settings' is set to 'Enabled'</t>
  </si>
  <si>
    <t>The 'No auto-restart with logged on users for scheduled automatic updates installations' is set to 'Disabled'</t>
  </si>
  <si>
    <t>The 'Configure Automatic Updates' is set to 'Enabled'</t>
  </si>
  <si>
    <t>The 'Configure Automatic Updates: Scheduled install day' is set to '0 - Every day'</t>
  </si>
  <si>
    <t>The 'Manage preview builds' is set to 'Disabled'</t>
  </si>
  <si>
    <t>The 'Select when Preview Builds and Feature Updates are received' is set to 'Enabled: 180 or more days'</t>
  </si>
  <si>
    <t>The 'Select when Quality Updates are received' is set to 'Enabled: 0 days'</t>
  </si>
  <si>
    <t>The 'Turn off toast notifications on the lock screen' is set to 'Enabled'</t>
  </si>
  <si>
    <t>The 'Do not preserve zone information in file attachments' is set to 'Disabled'</t>
  </si>
  <si>
    <t>The 'Notify antivirus programs when opening attachments' is set to 'Enabled'</t>
  </si>
  <si>
    <t>The 'Configure Windows spotlight on lock screen' is set to 'Disabled'</t>
  </si>
  <si>
    <t>The 'Do not suggest third-party content in Windows spotlight' is set to 'Enabled'</t>
  </si>
  <si>
    <t>The 'Turn off Spotlight collection on Desktop' is set to 'Enabled'</t>
  </si>
  <si>
    <t>The 'Prevent users from sharing files within their profile.' is set to 'Enabled'</t>
  </si>
  <si>
    <t>The 'Enforce password history' is not set to '24 or more password(s)'</t>
  </si>
  <si>
    <t>The 'Minimum password age' is not set to '1 or more day(s)'</t>
  </si>
  <si>
    <t>The 'Minimum password length' is not set to '14 or more character(s)'</t>
  </si>
  <si>
    <t>The 'Password must meet complexity requirements' is not set to 'Enabled'</t>
  </si>
  <si>
    <t>The 'Relax minimum password length limits' is not set to 'Enabled'</t>
  </si>
  <si>
    <t>The 'Store passwords using reversible encryption' is not set to 'Disabled'</t>
  </si>
  <si>
    <t>The 'Account lockout duration' is not set to '15 or more minute(s)'</t>
  </si>
  <si>
    <t>The 'Allow Administrator account lockout' is not set to 'Enabled' (MS only)</t>
  </si>
  <si>
    <t>The 'Reset account lockout counter after' is not set to '15 or more minute(s)'</t>
  </si>
  <si>
    <t>The 'Access Credential Manager as a trusted caller' is not set to 'No One'</t>
  </si>
  <si>
    <t>The 'Act as part of the operating system' is not set to 'No One'</t>
  </si>
  <si>
    <t>The 'Adjust memory quotas for a process' is not set to 'Administrators, LOCAL SERVICE, NETWORK SERVICE'</t>
  </si>
  <si>
    <t>The 'Allow log on locally' is not set to 'Administrators' (MS only)</t>
  </si>
  <si>
    <t>The 'Allow log on through Remote Desktop Services' is not set to 'Administrators, Remote Desktop Users' (MS only)</t>
  </si>
  <si>
    <t>The 'Back up files and directories' is not set to 'Administrators'</t>
  </si>
  <si>
    <t>The 'Change the system time' is not set to 'Administrators, LOCAL SERVICE'</t>
  </si>
  <si>
    <t>The 'Change the time zone' is not set to 'Administrators, LOCAL SERVICE'</t>
  </si>
  <si>
    <t>The 'Create a pagefile' is not set to 'Administrators'</t>
  </si>
  <si>
    <t>The 'Create a token object' is not set to 'No One'</t>
  </si>
  <si>
    <t>The 'Create global objects' is not set to 'Administrators, LOCAL SERVICE, NETWORK SERVICE, SERVICE'</t>
  </si>
  <si>
    <t>The 'Create permanent shared objects' is not set to 'No One'</t>
  </si>
  <si>
    <t>The 'Create symbolic links' is not set to 'Administrators, NT VIRTUAL MACHINE\Virtual Machines' (MS only)</t>
  </si>
  <si>
    <t>The 'Debug programs' is not set to 'Administrators'</t>
  </si>
  <si>
    <t>The 'Deny log on through Remote Desktop Services' is not set to 'Guests, Local account' (MS only)</t>
  </si>
  <si>
    <t>The 'Enable computer and user accounts to be trusted for delegation' is not set to 'No One' (MS only)</t>
  </si>
  <si>
    <t>The 'Force shutdown from a remote system' is not set to 'Administrators'</t>
  </si>
  <si>
    <t>The 'Generate security audits' is not set to 'LOCAL SERVICE, NETWORK SERVICE'</t>
  </si>
  <si>
    <t>The 'Impersonate a client after authentication' is not set to 'Administrators, LOCAL SERVICE, NETWORK SERVICE, SERVICE' and (when the Web Server (IIS) Role with Web Services Role Service is installed) 'IIS_IUSRS' (MS only)</t>
  </si>
  <si>
    <t>The 'Increase scheduling priority' is not set to 'Administrators, Window Manager\Window Manager Group'</t>
  </si>
  <si>
    <t>The 'Load and unload device drivers' is not set to 'Administrators'</t>
  </si>
  <si>
    <t>The 'Lock pages in memory' is not set to 'No One'</t>
  </si>
  <si>
    <t>The 'Manage auditing and security log' is not set to 'Administrators' (MS only)</t>
  </si>
  <si>
    <t>The 'Modify an object label' is not set to 'No One'</t>
  </si>
  <si>
    <t>The 'Modify firmware environment values' is not set to 'Administrators'</t>
  </si>
  <si>
    <t>The 'Perform volume maintenance tasks' is not set to 'Administrators'</t>
  </si>
  <si>
    <t>The 'Profile single process' is not set to 'Administrators'</t>
  </si>
  <si>
    <t>The 'Profile system performance' is not set to 'Administrators, NT SERVICE\WdiServiceHost'</t>
  </si>
  <si>
    <t>The 'Replace a process level token' is not set to 'LOCAL SERVICE, NETWORK SERVICE'</t>
  </si>
  <si>
    <t>The 'Restore files and directories' is not set to 'Administrators'</t>
  </si>
  <si>
    <t>The 'Shut down the system' is not set to 'Administrators'</t>
  </si>
  <si>
    <t>The 'Take ownership of files or other objects' is not set to 'Administrators'</t>
  </si>
  <si>
    <t>The 'Accounts: Guest account status' is not set to 'Disabled' (MS only)</t>
  </si>
  <si>
    <t>The 'Accounts: Limit local account use of blank passwords to console logon only' is not set to 'Enabled'</t>
  </si>
  <si>
    <t>The 'Audit: Force audit policy subcategory settings (Windows Vista or later) to override audit policy category settings' is not set to 'Enabled'</t>
  </si>
  <si>
    <t>The 'Audit: Shut down system immediately if unable to log security audits' is not set to 'Disabled'</t>
  </si>
  <si>
    <t>The 'Devices: Prevent users from installing printer drivers' is not set to 'Enabled'</t>
  </si>
  <si>
    <t>The 'Domain member: Digitally encrypt or sign secure channel data (always)' is not set to 'Enabled'</t>
  </si>
  <si>
    <t>The 'Domain member: Digitally encrypt secure channel data (when possible)' is not set to 'Enabled'</t>
  </si>
  <si>
    <t>The 'Domain member: Digitally sign secure channel data (when possible)' is not set to 'Enabled'</t>
  </si>
  <si>
    <t>The 'Domain member: Disable machine account password changes' is not set to 'Disabled'</t>
  </si>
  <si>
    <t>The 'Domain member: Maximum machine account password age' is not set to '30 or fewer days, but not 0'</t>
  </si>
  <si>
    <t>The 'Domain member: Require strong (Windows 2000 or later) session key' is not set to 'Enabled'</t>
  </si>
  <si>
    <t>The 'Interactive logon: Do not require CTRL+ALT+DEL' is not set to 'Disabled'</t>
  </si>
  <si>
    <t>The 'Interactive logon: Don't display last signed-in' is not set to 'Enabled'</t>
  </si>
  <si>
    <t>The 'Interactive logon: Machine inactivity limit' is not set to '900 or fewer second(s), but not 0'</t>
  </si>
  <si>
    <t>The 'Interactive logon: Require Domain Controller Authentication to unlock workstation' is not set to 'Enabled' (MS only)</t>
  </si>
  <si>
    <t>The 'Interactive logon: Smart card removal behavior' is not set to 'Lock Workstation' or higher</t>
  </si>
  <si>
    <t>The 'Microsoft network client: Digitally sign communications (always)' is not set to 'Enabled'</t>
  </si>
  <si>
    <t>The 'Microsoft network client: Digitally sign communications (if server agrees)' is not set to 'Enabled'</t>
  </si>
  <si>
    <t>The 'Microsoft network client: Send unencrypted password to third-party SMB servers' is not set to 'Disabled'</t>
  </si>
  <si>
    <t>The 'Microsoft network server: Digitally sign communications (always)' is not set to 'Enabled'</t>
  </si>
  <si>
    <t>The 'Microsoft network server: Digitally sign communications (if client agrees)' is not set to 'Enabled'</t>
  </si>
  <si>
    <t>The 'Microsoft network server: Disconnect clients when logon hours expire' is not set to 'Enabled'</t>
  </si>
  <si>
    <t>The 'Microsoft network server: Server SPN target name validation level' is not set to 'Accept if provided by client' or higher (MS only)</t>
  </si>
  <si>
    <t>The 'Network access: Allow anonymous SID/Name translation' is not set to 'Disabled'</t>
  </si>
  <si>
    <t>The 'Network access: Do not allow anonymous enumeration of SAM accounts' is not set to 'Enabled' (MS only)</t>
  </si>
  <si>
    <t>The 'Network access: Do not allow anonymous enumeration of SAM accounts and shares' is not set to 'Enabled' (MS only)</t>
  </si>
  <si>
    <t>The 'Network access: Let Everyone permissions apply to anonymous users' is not set to 'Disabled'</t>
  </si>
  <si>
    <t>The 'Network access: Restrict anonymous access to Named Pipes and Shares' is not set to 'Enabled'</t>
  </si>
  <si>
    <t>The 'Network access: Restrict clients allowed to make remote calls to SAM' is not set to 'Administrators: Remote Access: Allow' (MS only)</t>
  </si>
  <si>
    <t>The 'Network access: Shares that can be accessed anonymously' is not set to 'None'</t>
  </si>
  <si>
    <t>The 'Network access: Sharing and security model for local accounts' is not set to 'Classic - local users authenticate as themselves'</t>
  </si>
  <si>
    <t>The 'Network security: Allow Local System to use computer identity for NTLM' is not set to 'Enabled'</t>
  </si>
  <si>
    <t>The 'Network security: Allow LocalSystem NULL session fallback' is not set to 'Disabled'</t>
  </si>
  <si>
    <t>The 'Network Security: Allow PKU2U authentication requests to this computer to use online identities' is not set to 'Disabled'</t>
  </si>
  <si>
    <t>The 'Network security: Configure encryption types allowed for Kerberos' is not set to 'AES128_HMAC_SHA1, AES256_HMAC_SHA1, Future encryption types'</t>
  </si>
  <si>
    <t>The 'Network security: Do not store LAN Manager hash value on next password change' is not set to 'Enabled'</t>
  </si>
  <si>
    <t>The 'Network security: Force logoff when logon hours expire' is not set to 'Enabled'</t>
  </si>
  <si>
    <t>The 'Network security: LAN Manager authentication level' is not set to 'Send NTLMv2 response only. Refuse LM &amp; NTLM'</t>
  </si>
  <si>
    <t>The 'Network security: LDAP client encryption requirements' is not set to 'Negotiate sealing' or higher</t>
  </si>
  <si>
    <t>The 'Network security: LDAP client signing requirements' is not set to 'Negotiate signing' or higher</t>
  </si>
  <si>
    <t>The 'Network security: Minimum session security for NTLM SSP based (including secure RPC) clients' is not set to 'Require NTLMv2 session security, Require 128-bit encryption'</t>
  </si>
  <si>
    <t>The 'Network security: Minimum session security for NTLM SSP based (including secure RPC) servers' is not set to 'Require NTLMv2 session security, Require 128-bit encryption'</t>
  </si>
  <si>
    <t>The 'Network security: Restrict NTLM: Audit Incoming NTLM Traffic' is not set to 'Enable auditing for all accounts'</t>
  </si>
  <si>
    <t>The 'Network security: Restrict NTLM: Outgoing NTLM traffic to remote servers' is not set to 'Audit all' or higher</t>
  </si>
  <si>
    <t>The 'Shutdown: Allow system to be shut down without having to log on' is not set to 'Disabled'</t>
  </si>
  <si>
    <t>The 'System objects: Require case insensitivity for non-Windows subsystems' is not set to 'Enabled'</t>
  </si>
  <si>
    <t>The 'System objects: Strengthen default permissions of internal system objects (e.g. Symbolic Links)' is not set to 'Enabled'</t>
  </si>
  <si>
    <t>The 'User Account Control: Admin Approval Mode for the Built-in Administrator account' is not set to 'Enabled'</t>
  </si>
  <si>
    <t>The 'User Account Control: Behavior of the elevation prompt for administrators in Admin Approval Mode' is not set to 'Prompt for consent on the secure desktop' or higher</t>
  </si>
  <si>
    <t>The 'User Account Control: Behavior of the elevation prompt for standard users' is not set to 'Automatically deny elevation requests'</t>
  </si>
  <si>
    <t>The 'User Account Control: Detect application installations and prompt for elevation' is not set to 'Enabled'</t>
  </si>
  <si>
    <t>The 'User Account Control: Only elevate UIAccess applications that are installed in secure locations' is not set to 'Enabled'</t>
  </si>
  <si>
    <t>The 'User Account Control: Run all administrators in Admin Approval Mode' is not set to 'Enabled'</t>
  </si>
  <si>
    <t>The 'User Account Control: Switch to the secure desktop when prompting for elevation' is not set to 'Enabled'</t>
  </si>
  <si>
    <t>The 'User Account Control: Virtualize file and registry write failures to per-user locations' is not set to 'Enabled'</t>
  </si>
  <si>
    <t>The 'Windows Firewall: Domain: Firewall state' is not set to 'On (recommended)'</t>
  </si>
  <si>
    <t>The 'Windows Firewall: Domain: Inbound connections' is not set to 'Block (default)'</t>
  </si>
  <si>
    <t>The 'Windows Firewall: Domain: Settings: Display a notification' is not set to 'No'</t>
  </si>
  <si>
    <t>The 'Windows Firewall: Domain: Logging: Name' is not set to '%SystemRoot%\System32\logfiles\firewall\domainfw.log'</t>
  </si>
  <si>
    <t>The 'Windows Firewall: Domain: Logging: Size limit (KB)' is not set to '16,384 KB or greater'</t>
  </si>
  <si>
    <t>The 'Windows Firewall: Domain: Logging: Log dropped packets' is not set to 'Yes'</t>
  </si>
  <si>
    <t>The 'Windows Firewall: Domain: Logging: Log successful connections' is not set to 'Yes'</t>
  </si>
  <si>
    <t>The 'Windows Firewall: Private: Firewall state' is not set to 'On (recommended)'</t>
  </si>
  <si>
    <t>The 'Windows Firewall: Private: Inbound connections' is not set to 'Block (default)'</t>
  </si>
  <si>
    <t>The 'Windows Firewall: Private: Settings: Display a notification' is not set to 'No'</t>
  </si>
  <si>
    <t>The 'Windows Firewall: Private: Logging: Name' is not set to '%SystemRoot%\System32\logfiles\firewall\privatefw.log'</t>
  </si>
  <si>
    <t>The 'Windows Firewall: Private: Logging: Size limit (KB)' is not set to '16,384 KB or greater'</t>
  </si>
  <si>
    <t>The 'Windows Firewall: Private: Logging: Log dropped packets' is not set to 'Yes'</t>
  </si>
  <si>
    <t>The 'Windows Firewall: Private: Logging: Log successful connections' is not set to 'Yes'</t>
  </si>
  <si>
    <t>The 'Windows Firewall: Public: Firewall state' is not set to 'On (recommended)'</t>
  </si>
  <si>
    <t>The 'Windows Firewall: Public: Inbound connections' is not set to 'Block (default)'</t>
  </si>
  <si>
    <t>The 'Windows Firewall: Public: Settings: Display a notification' is not set to 'No'</t>
  </si>
  <si>
    <t>The 'Windows Firewall: Public: Settings: Apply local firewall rules' is not set to 'No'</t>
  </si>
  <si>
    <t>The 'Windows Firewall: Public: Settings: Apply local connection security rules' is not set to 'No'</t>
  </si>
  <si>
    <t>The 'Windows Firewall: Public: Logging: Name' is not set to '%SystemRoot%\System32\logfiles\firewall\publicfw.log'</t>
  </si>
  <si>
    <t>The 'Windows Firewall: Public: Logging: Size limit (KB)' is not set to '16,384 KB or greater'</t>
  </si>
  <si>
    <t>The 'Windows Firewall: Public: Logging: Log dropped packets' is not set to 'Yes'</t>
  </si>
  <si>
    <t>The 'Windows Firewall: Public: Logging: Log successful connections' is not set to 'Yes'</t>
  </si>
  <si>
    <t>The 'Audit Credential Validation' is not set to 'Success and Failure'</t>
  </si>
  <si>
    <t>The 'Audit Application Group Management' is not set to 'Success and Failure'</t>
  </si>
  <si>
    <t>The 'Audit User Account Management' is not set to 'Success and Failure'</t>
  </si>
  <si>
    <t>The 'Audit Logon' is not set to 'Success and Failure'</t>
  </si>
  <si>
    <t>The 'Audit Other Logon/Logoff Events' is not set to 'Success and Failure'</t>
  </si>
  <si>
    <t>The 'Audit File Share' is not set to 'Success and Failure'</t>
  </si>
  <si>
    <t>The 'Audit Other Object Access Events' is not set to 'Success and Failure'</t>
  </si>
  <si>
    <t>The 'Audit Removable Storage' is not set to 'Success and Failure'</t>
  </si>
  <si>
    <t>The 'Audit MPSSVC Rule-Level Policy Change' is not set to 'Success and Failure'</t>
  </si>
  <si>
    <t>The 'Audit Sensitive Privilege Use' is not set to 'Success and Failure'</t>
  </si>
  <si>
    <t>The 'Audit IPsec Driver' is not set to 'Success and Failure'</t>
  </si>
  <si>
    <t>The 'Audit Other System Events' is not set to 'Success and Failure'</t>
  </si>
  <si>
    <t>The 'Audit System Integrity' is not set to 'Success and Failure'</t>
  </si>
  <si>
    <t>The 'Prevent enabling lock screen camera' is not set to 'Enabled'</t>
  </si>
  <si>
    <t>The 'Prevent enabling lock screen slide show' is not set to 'Enabled'</t>
  </si>
  <si>
    <t>The 'Allow users to enable online speech recognition services' is not set to 'Disabled'</t>
  </si>
  <si>
    <t>The 'Apply UAC restrictions to local accounts on network logons' is not set to 'Enabled' (MS only)</t>
  </si>
  <si>
    <t>The 'Configure SMB v1 client driver' is not set to 'Enabled: Disable driver (recommended)'</t>
  </si>
  <si>
    <t>The 'Configure SMB v1 server' is not set to 'Disabled'</t>
  </si>
  <si>
    <t>The 'Enable Certificate Padding' is not set to 'Enabled'</t>
  </si>
  <si>
    <t>The 'Enable Structured Exception Handling Overwrite Protection (SEHOP)' is not set to 'Enabled'</t>
  </si>
  <si>
    <t>The 'NetBT NodeType configuration' is not set to 'Enabled: P-node (recommended)'</t>
  </si>
  <si>
    <t>The 'WDigest Authentication' is not set to 'Disabled'</t>
  </si>
  <si>
    <t>The 'MSS: (AutoAdminLogon) Enable Automatic Logon' is not set to 'Disabled'</t>
  </si>
  <si>
    <t>The 'MSS: (DisableIPSourceRouting IPv6) IP source routing protection level' is not set to 'Enabled: Highest protection, source routing is completely disabled'</t>
  </si>
  <si>
    <t>The 'MSS: (DisableIPSourceRouting) IP source routing protection level' is not set to 'Enabled: Highest protection, source routing is completely disabled'</t>
  </si>
  <si>
    <t>The 'MSS: (EnableICMPRedirect) Allow ICMP redirects to override OSPF generated routes' is not set to 'Disabled'</t>
  </si>
  <si>
    <t>The 'MSS: (NoNameReleaseOnDemand) Allow the computer to ignore NetBIOS name release requests except from WINS servers' is not set to 'Enabled'</t>
  </si>
  <si>
    <t>The 'MSS: (SafeDllSearchMode) Enable Safe DLL search mode' is not set to 'Enabled'</t>
  </si>
  <si>
    <t>The 'MSS: (ScreenSaverGracePeriod) The time in seconds before the screen saver grace period expires' is not set to 'Enabled: 5 or fewer seconds'</t>
  </si>
  <si>
    <t>The 'MSS: (WarningLevel) Percentage threshold for the security event log at which the system will generate a warning' is not set to 'Enabled: 90% or less'</t>
  </si>
  <si>
    <t>The 'Configure multicast DNS (mDNS) protocol' is not set to 'Disabled'</t>
  </si>
  <si>
    <t>The 'Configure NetBIOS settings' is not set to 'Enabled: Disable NetBIOS name resolution on public networks'</t>
  </si>
  <si>
    <t>The 'Turn off multicast name resolution' is not set to 'Enabled'</t>
  </si>
  <si>
    <t>The 'Audit client does not support encryption' is not set to 'Enabled'</t>
  </si>
  <si>
    <t>The 'Audit client does not support signing' is not set to 'Enabled'</t>
  </si>
  <si>
    <t>The 'Audit insecure guest logon' is not set to 'Enabled'</t>
  </si>
  <si>
    <t>The 'Enable authentication rate limiter' is not set to 'Enabled'</t>
  </si>
  <si>
    <t>The 'Enable remote mailslots' is not set to 'Disabled'</t>
  </si>
  <si>
    <t>The 'Mandate the minimum version of SMB' is not set to 'Enabled: 3.1.1'</t>
  </si>
  <si>
    <t>The 'Set authentication rate limiter delay (milliseconds)' is not set to 'Enabled: 2000' or more</t>
  </si>
  <si>
    <t>The 'Audit server does not support encryption' is not set to 'Enabled'</t>
  </si>
  <si>
    <t>The 'Audit server does not support signing' is not set to 'Enabled'</t>
  </si>
  <si>
    <t>The 'Enable insecure guest logons' is not set to 'Disabled'</t>
  </si>
  <si>
    <t>The 'Require Encryption' is not set to 'Enabled'</t>
  </si>
  <si>
    <t>The 'Prohibit installation and configuration of Network Bridge on your DNS domain network' is not set to 'Enabled'</t>
  </si>
  <si>
    <t>The 'Prohibit use of Internet Connection Sharing on your DNS domain network' is not set to 'Enabled'</t>
  </si>
  <si>
    <t>The 'Require domain users to elevate when setting a network's location' is not set to 'Enabled'</t>
  </si>
  <si>
    <t>The 'Hardened UNC Paths' is not set to 'Enabled, with "Require Mutual Authentication", "Require Integrity", and “Require Privacy” set for all NETLOGON and SYSVOL shares'</t>
  </si>
  <si>
    <t>The 'Minimize the number of simultaneous connections to the Internet or a Windows Domain' is not set to 'Enabled: 3 = Prevent Wi-Fi when on Ethernet'</t>
  </si>
  <si>
    <t>The 'Configure Redirection Guard' is not set to 'Enabled: Redirection Guard Enabled'</t>
  </si>
  <si>
    <t>The 'Configure RPC connection settings: Protocol to use for outgoing RPC connections' is not set to 'Enabled: RPC over TCP'</t>
  </si>
  <si>
    <t>The 'Configure RPC connection settings: Use authentication for outgoing RPC connections' is not set to 'Enabled: Default'</t>
  </si>
  <si>
    <t>The 'Configure RPC listener settings: Protocols to allow for incoming RPC connections' is not set to 'Enabled: RPC over TCP'</t>
  </si>
  <si>
    <t>The 'Configure RPC listener settings: Authentication protocol to use for incoming RPC connections:' is not set to 'Enabled: Negotiate' or higher</t>
  </si>
  <si>
    <t>The 'Configure RPC over TCP port' is not set to 'Enabled: 0'</t>
  </si>
  <si>
    <t>The 'Configure RPC packet level privacy setting for incoming connections' is not set to 'Enabled'</t>
  </si>
  <si>
    <t>The 'Limits print driver installation to Administrators' is not set to 'Enabled'</t>
  </si>
  <si>
    <t>The 'Manage processing of Queue-specific files' is not set to 'Enabled: Limit Queue-specific files to Color profiles'</t>
  </si>
  <si>
    <t>The 'Point and Print Restrictions: When installing drivers for a new connection' is not set to 'Enabled: Show warning and elevation prompt'</t>
  </si>
  <si>
    <t>The 'Point and Print Restrictions: When updating drivers for an existing connection' is not set to 'Enabled: Show warning and elevation prompt'</t>
  </si>
  <si>
    <t>The 'Include command line in process creation events' is not set to 'Enabled'</t>
  </si>
  <si>
    <t>The 'Encryption Oracle Remediation' is not set to 'Enabled: Force Updated Clients'</t>
  </si>
  <si>
    <t>The 'Remote host allows delegation of non-exportable credentials' is not set to 'Enabled'</t>
  </si>
  <si>
    <t>The 'Prevent device metadata retrieval from the Internet' is not set to 'Enabled'</t>
  </si>
  <si>
    <t>The 'Boot-Start Driver Initialization Policy' is not set to 'Enabled: Good, unknown and bad but critical'</t>
  </si>
  <si>
    <t>The 'Configure registry policy processing: Do not apply during periodic background processing' is not set to 'Enabled: FALSE'</t>
  </si>
  <si>
    <t>The 'Configure registry policy processing: Process even if the Group Policy objects have not changed' is not set to 'Enabled: TRUE'</t>
  </si>
  <si>
    <t>The 'Configure security policy processing: Do not apply during periodic background processing' is not set to 'Enabled: FALSE'</t>
  </si>
  <si>
    <t>The 'Configure security policy processing: Process even if the Group Policy objects have not changed' is not set to 'Enabled: TRUE'</t>
  </si>
  <si>
    <t>The 'Continue experiences on this device' is not set to 'Disabled'</t>
  </si>
  <si>
    <t>The 'Turn off background refresh of Group Policy' is not set to 'Disabled'</t>
  </si>
  <si>
    <t>The 'Turn off downloading of print drivers over HTTP' is not set to 'Enabled'</t>
  </si>
  <si>
    <t>The 'Turn off Internet download for Web publishing and online ordering wizards' is not set to 'Enabled'</t>
  </si>
  <si>
    <t>The 'Enumeration policy for external devices incompatible with Kernel DMA Protection' is not set to 'Enabled: Block All'</t>
  </si>
  <si>
    <t>The 'Configure password backup directory' is not set to 'Enabled: Active Directory' or 'Enabled: Azure Active Directory'</t>
  </si>
  <si>
    <t>The 'Do not allow password expiration time longer than required by policy' is not set to 'Enabled'</t>
  </si>
  <si>
    <t>The 'Enable password encryption' is not set to 'Enabled'</t>
  </si>
  <si>
    <t>The 'Password Settings: Password Complexity' is not set to 'Enabled: Large letters + small letters + numbers + special characters'</t>
  </si>
  <si>
    <t>The 'Password Settings: Password Length' is not set to 'Enabled: 15 or more'</t>
  </si>
  <si>
    <t>The 'Post-authentication actions: Grace period (hours)' is not set to 'Enabled: 8 or fewer hours, but not 0'</t>
  </si>
  <si>
    <t>The 'Post-authentication actions: Actions' is not set to 'Enabled: Reset the password and logoff the managed account' or higher</t>
  </si>
  <si>
    <t>The 'Allow Custom SSPs and APs to be loaded into LSASS' is not set to 'Disabled'</t>
  </si>
  <si>
    <t>The 'Block user from showing account details on sign-in' is not set to 'Enabled'</t>
  </si>
  <si>
    <t>The 'Do not display network selection UI' is not set to 'Enabled'</t>
  </si>
  <si>
    <t>The 'Do not enumerate connected users on domain-joined computers' is not set to 'Enabled'</t>
  </si>
  <si>
    <t>The 'Enumerate local users on domain-joined computers' is not set to 'Disabled' (MS only)</t>
  </si>
  <si>
    <t>The 'Turn off app notifications on the lock screen' is not set to 'Enabled'</t>
  </si>
  <si>
    <t>The 'Turn off picture password sign-in' is not set to 'Enabled'</t>
  </si>
  <si>
    <t>The 'Turn on convenience PIN sign-in' is not set to 'Disabled'</t>
  </si>
  <si>
    <t>The 'Block NetBIOS-based discovery for domain controller location' is not set to 'Enabled'</t>
  </si>
  <si>
    <t>The 'Require a password when a computer wakes (on battery)' is not set to 'Enabled'</t>
  </si>
  <si>
    <t>The 'Require a password when a computer wakes (plugged in)' is not set to 'Enabled'</t>
  </si>
  <si>
    <t>The 'Configure Offer Remote Assistance' is not set to 'Disabled'</t>
  </si>
  <si>
    <t>The 'Configure Solicited Remote Assistance' is not set to 'Disabled'</t>
  </si>
  <si>
    <t>The 'Enable RPC Endpoint Mapper Client Authentication' is not set to 'Enabled' (MS only)</t>
  </si>
  <si>
    <t>The 'Configure SAM change password RPC methods policy' is not set to 'Enabled: Block all change password RPC methods' (MS only)</t>
  </si>
  <si>
    <t>The 'Enable Windows NTP Client' is not set to 'Enabled'</t>
  </si>
  <si>
    <t>The 'Enable Windows NTP Server' is not set to 'Disabled' (MS only)</t>
  </si>
  <si>
    <t>The 'Not allow per-user unsigned packages to install by default (requires explicitly allow per install)' is not set to 'Enabled'</t>
  </si>
  <si>
    <t>The 'Allow Microsoft accounts to be optional' is not set to 'Enabled'</t>
  </si>
  <si>
    <t>The 'Disallow Autoplay for non-volume devices' is not set to 'Enabled'</t>
  </si>
  <si>
    <t>The 'Set the default behavior for AutoRun' is not set to 'Enabled: Do not execute any autorun commands'</t>
  </si>
  <si>
    <t>The 'Turn off Autoplay' is not set to 'Enabled: All drives'</t>
  </si>
  <si>
    <t>The 'Configure enhanced anti-spoofing' is not set to 'Enabled'</t>
  </si>
  <si>
    <t>The 'Turn off cloud consumer account state content' is not set to 'Enabled'</t>
  </si>
  <si>
    <t>The 'Turn off Microsoft consumer experiences' is not set to 'Enabled'</t>
  </si>
  <si>
    <t>The 'Require pin for pairing' is not set to 'Enabled: First Time' OR 'Enabled: Always'</t>
  </si>
  <si>
    <t>The 'Do not display the password reveal button' is not set to 'Enabled'</t>
  </si>
  <si>
    <t>The 'Enumerate administrator accounts on elevation' is not set to 'Disabled'</t>
  </si>
  <si>
    <t>The 'Allow Diagnostic Data' is not set to 'Enabled: Diagnostic data off (not recommended)' or 'Enabled: Send required diagnostic data'</t>
  </si>
  <si>
    <t>The 'Disable OneSettings Downloads' is not set to 'Enabled'</t>
  </si>
  <si>
    <t>The 'Do not show feedback notifications' is not set to 'Enabled'</t>
  </si>
  <si>
    <t>The 'Enable OneSettings Auditing' is not set to 'Enabled'</t>
  </si>
  <si>
    <t>The 'Limit Diagnostic Log Collection' is not set to 'Enabled'</t>
  </si>
  <si>
    <t>The 'Limit Dump Collection' is not set to 'Enabled'</t>
  </si>
  <si>
    <t>The 'Enable App Installer Experimental Features' is not set to 'Disabled'</t>
  </si>
  <si>
    <t>The 'Enable App Installer Hash Override' is not set to 'Disabled'</t>
  </si>
  <si>
    <t>The 'Enable App Installer Local Archive Malware Scan Override' is not set to 'Disabled'</t>
  </si>
  <si>
    <t>The 'Enable App Installer ms-appinstaller protocol' is not set to 'Disabled'</t>
  </si>
  <si>
    <t>The 'Enable App Installer Microsoft Store Source Certificate Validation Bypass' is not set to 'Disabled'</t>
  </si>
  <si>
    <t>The 'Application: Control Event Log behavior when the log file reaches its maximum size' is not set to 'Disabled'</t>
  </si>
  <si>
    <t>The 'Application: Specify the maximum log file size (KB)' is not set to 'Enabled: 32,768 or greater'</t>
  </si>
  <si>
    <t>The 'Security: Control Event Log behavior when the log file reaches its maximum size' is not set to 'Disabled'</t>
  </si>
  <si>
    <t>The 'Security: Specify the maximum log file size (KB)' is not set to 'Enabled: 196,608 or greater'</t>
  </si>
  <si>
    <t>The 'Setup: Control Event Log behavior when the log file reaches its maximum size' is not set to 'Disabled'</t>
  </si>
  <si>
    <t>The 'Setup: Specify the maximum log file size (KB)' is not set to 'Enabled: 32,768 or greater'</t>
  </si>
  <si>
    <t>The 'System: Control Event Log behavior when the log file reaches its maximum size' is not set to 'Disabled'</t>
  </si>
  <si>
    <t>The 'System: Specify the maximum log file size (KB)' is not set to 'Enabled: 32,768 or greater'</t>
  </si>
  <si>
    <t>The 'Do not apply the Mark of the Web tag to files copied from insecure sources' is not set to 'Disabled'</t>
  </si>
  <si>
    <t>The 'Turn off Data Execution Prevention for Explorer' is not set to 'Disabled'</t>
  </si>
  <si>
    <t>The 'Turn off heap termination on corruption' is not set to 'Disabled'</t>
  </si>
  <si>
    <t>The 'Turn off shell protocol protected mode' is not set to 'Disabled'</t>
  </si>
  <si>
    <t>The 'Block all consumer Microsoft account user authentication' is not set to 'Enabled'</t>
  </si>
  <si>
    <t>The 'Configure detection for potentially unwanted applications' is not set to 'Enabled: Block'</t>
  </si>
  <si>
    <t>The 'Control whether exclusions are visible to local users' is not set to 'Enabled'</t>
  </si>
  <si>
    <t>The 'Enable EDR in block mode' is not set to 'Enabled'</t>
  </si>
  <si>
    <t>The 'Configure local setting override for reporting to Microsoft MAPS' is not set to 'Disabled'</t>
  </si>
  <si>
    <t>The 'Configure Attack Surface Reduction rules' is not set to 'Enabled'</t>
  </si>
  <si>
    <t>The 'Prevent users and apps from accessing dangerous websites' is not set to 'Enabled: Block'</t>
  </si>
  <si>
    <t>The 'Enable file hash computation feature' is not set to 'Enabled'</t>
  </si>
  <si>
    <t>The 'Configure real-time protection and Security Intelligence Updates during OOBE' is not set to 'Enabled'</t>
  </si>
  <si>
    <t>The 'Scan all downloaded files and attachments' is not set to 'Enabled'</t>
  </si>
  <si>
    <t>The 'Turn off real-time protection' is not set to 'Disabled'</t>
  </si>
  <si>
    <t>The 'Turn on behavior monitoring' is not set to 'Enabled'</t>
  </si>
  <si>
    <t>The 'Turn on script scanning' is not set to 'Enabled'</t>
  </si>
  <si>
    <t>The 'Configure Remote Encryption Protection Mode' is not set to 'Enabled: Audit' or higher</t>
  </si>
  <si>
    <t>The 'Scan excluded files and directories during quick scans' is not set to 'Enabled: 1'</t>
  </si>
  <si>
    <t>The 'Scan packed executables' is not set to 'Enabled'</t>
  </si>
  <si>
    <t>The 'Scan removable drives' is not set to 'Enabled'</t>
  </si>
  <si>
    <t>The 'Trigger a quick scan after X days without any scans' is not set to 'Enabled: 7'</t>
  </si>
  <si>
    <t>The 'Turn on e-mail scanning' is not set to 'Enabled'</t>
  </si>
  <si>
    <t>The 'Prevent the usage of OneDrive for file storage' is not set to 'Enabled'</t>
  </si>
  <si>
    <t>The 'Do not allow passwords to be saved' is not set to 'Enabled'</t>
  </si>
  <si>
    <t>The 'Do not allow drive redirection' is not set to 'Enabled'</t>
  </si>
  <si>
    <t>The 'Always prompt for password upon connection' is not set to 'Enabled'</t>
  </si>
  <si>
    <t>The 'Require secure RPC communication' is not set to 'Enabled'</t>
  </si>
  <si>
    <t>The 'Require use of specific security layer for remote (RDP) connections' is not set to 'Enabled: SSL'</t>
  </si>
  <si>
    <t>The 'Require user authentication for remote connections by using Network Level Authentication' is not set to 'Enabled'</t>
  </si>
  <si>
    <t>The 'Set client connection encryption level' is not set to 'Enabled: High Level'</t>
  </si>
  <si>
    <t>The 'Do not delete temp folders upon exit' is not set to 'Disabled'</t>
  </si>
  <si>
    <t>The 'Do not use temporary folders per session' is not set to 'Disabled'</t>
  </si>
  <si>
    <t>The 'Prevent downloading of enclosures' is not set to 'Enabled'</t>
  </si>
  <si>
    <t>The 'Turn on Basic feed authentication over HTTP' is not set to 'Disabled'</t>
  </si>
  <si>
    <t>The 'Allow indexing of encrypted files' is not set to 'Disabled'</t>
  </si>
  <si>
    <t>The 'Configure Windows Defender SmartScreen' is not set to 'Enabled: Warn and prevent bypass'</t>
  </si>
  <si>
    <t>The 'Allow Windows Ink Workspace' is not set to 'Enabled: On, but disallow access above lock' OR 'Enabled: Disabled'</t>
  </si>
  <si>
    <t>The 'Allow user control over installs' is not set to 'Disabled'</t>
  </si>
  <si>
    <t>The 'Always install with elevated privileges' is not set to 'Disabled'</t>
  </si>
  <si>
    <t>The 'Configure the transmission of the user's password in the content of MPR notifications sent by winlogon.' is not set to 'Disabled'</t>
  </si>
  <si>
    <t>The 'Sign-in and lock last interactive user automatically after a restart' is not set to 'Disabled'</t>
  </si>
  <si>
    <t>The 'Allow Basic authentication' is not set to 'Disabled'</t>
  </si>
  <si>
    <t>The 'Allow unencrypted traffic' is not set to 'Disabled'</t>
  </si>
  <si>
    <t>The 'Disallow Digest authentication' is not set to 'Enabled'</t>
  </si>
  <si>
    <t>The 'Disallow WinRM from storing RunAs credentials' is not set to 'Enabled'</t>
  </si>
  <si>
    <t>The 'Prevent users from modifying settings' is not set to 'Enabled'</t>
  </si>
  <si>
    <t>The 'No auto-restart with logged on users for scheduled automatic updates installations' is not set to 'Disabled'</t>
  </si>
  <si>
    <t>The 'Configure Automatic Updates' is not set to 'Enabled'</t>
  </si>
  <si>
    <t>The 'Configure Automatic Updates: Scheduled install day' is not set to '0 - Every day'</t>
  </si>
  <si>
    <t>The 'Manage preview builds' is not set to 'Disabled'</t>
  </si>
  <si>
    <t>The 'Select when Preview Builds and Feature Updates are received' is not set to 'Enabled: 180 or more days'</t>
  </si>
  <si>
    <t>The 'Select when Quality Updates are received' is not set to 'Enabled: 0 days'</t>
  </si>
  <si>
    <t>The 'Turn off toast notifications on the lock screen' is not set to 'Enabled'</t>
  </si>
  <si>
    <t>The 'Do not preserve zone information in file attachments' is not set to 'Disabled'</t>
  </si>
  <si>
    <t>The 'Notify antivirus programs when opening attachments' is not set to 'Enabled'</t>
  </si>
  <si>
    <t>The 'Configure Windows spotlight on lock screen' is not set to 'Disabled'</t>
  </si>
  <si>
    <t>The 'Do not suggest third-party content in Windows spotlight' is not set to 'Enabled'</t>
  </si>
  <si>
    <t>The 'Turn off Spotlight collection on Desktop' is not set to 'Enabled'</t>
  </si>
  <si>
    <t>The 'Prevent users from sharing files within their profile.' is not set to 'Enabled'</t>
  </si>
  <si>
    <t>Configure 'Accounts: Rename administrator account'
To establish the recommended configuration via GP, configure the following UI path:
 ```
Computer Configuration\Policies\Windows Settings\Security Settings\Local Policies\Security Options\Accounts: Rename administrator account
```</t>
  </si>
  <si>
    <t>Configure 'Accounts: Rename guest account'
To establish the recommended configuration via GP, configure the following UI path:
 ```
Computer Configuration\Policies\Windows Settings\Security Settings\Local Policies\Security Options\Accounts: Rename guest account
```</t>
  </si>
  <si>
    <t>Ensure that the 'Enforce password history' is set to '24 or more password(s)'
To establish the recommended configuration via GP, set the following UI path to `24 or more password(s)`:
```
Computer Configuration\Policies\Windows Settings\Security Settings\Account Policies\Password Policy\Enforce password history
```</t>
  </si>
  <si>
    <t>Ensure that the 'Minimum password age' is set to '1 or more day(s)'
To establish the recommended configuration via GP, set the following UI path to `1 or more day(s)`:
```
Computer Configuration\Policies\Windows Settings\Security Settings\Account Policies\Password Policy\Minimum password age
```</t>
  </si>
  <si>
    <t>Ensure that the 'Minimum password length' is set to '14 or more character(s)'
To establish the recommended configuration via GP, set the following UI path to `14 or more character(s)`:
 ```
Computer Configuration\Policies\Windows Settings\Security Settings\Account Policies\Password Policy\Minimum password length
```</t>
  </si>
  <si>
    <t>Ensure that the 'Password must meet complexity requirements' is set to 'Enabled'
To establish the recommended configuration via GP, set the following UI path to `Enabled`:
 ```
Computer Configuration\Policies\Windows Settings\Security Settings\Account Policies\Password Policy\Password must meet complexity requirements
```</t>
  </si>
  <si>
    <t>Ensure that the 'Relax minimum password length limits' is set to 'Enabled'
To establish the recommended configuration via GP, set the following UI path to `Enabled`:
```
Computer Configuration\Policies\Windows Settings\Security Settings\Account Policies\Password Policy\Relax minimum password length limits
```
**Note:** This setting is only available within the built-in OS security template of Windows 10 Release 2004 and Server 2022 (or newer), and is not available via older versions of the OS, or via downloadable Administrative Templates (ADMX/ADML). Therefore, you _must_ use a Windows 10 Release 2004 or Server 2022 system (or newer) to view or edit this setting with the Group Policy Management Console (GPMC) or Group Policy Management Editor (GPME).</t>
  </si>
  <si>
    <t>Ensure that the 'Store passwords using reversible encryption' is set to 'Disabled'
To establish the recommended configuration via GP, set the following UI path to `Disabled`:
 ```
Computer Configuration\Policies\Windows Settings\Security Settings\Account Policies\Password Policy\Store passwords using reversible encryption
```</t>
  </si>
  <si>
    <t>Ensure that the 'Account lockout duration' is set to '15 or more minute(s)'
To establish the recommended configuration via GP, set the following UI path to `15 or more minute(s)`:
 ```
Computer Configuration\Policies\Windows Settings\Security Settings\Account Policies\Account Lockout Policy\Account lockout duration
```</t>
  </si>
  <si>
    <t>Ensure that the 'Allow Administrator account lockout' is set to 'Enabled' (MS only)
To establish the recommended configuration via GP, set the following UI path to `Enabled`:
```
Computer Configuration\Policies\Windows Settings\Security Settings\Account Policies\Account Lockout Policies\Allow Administrator account lockout
```</t>
  </si>
  <si>
    <t>Ensure that the 'Reset account lockout counter after' is set to '15 or more minute(s)'
To establish the recommended configuration via GP, set the following UI path to `15 or more minute(s)`:
 ```
Computer Configuration\Policies\Windows Settings\Security Settings\Account Policies\Account Lockout Policy\Reset account lockout counter after
```</t>
  </si>
  <si>
    <t>Ensure that the 'Access Credential Manager as a trusted caller' is set to 'No One'
To establish the recommended configuration via GP, set the following UI path to `No One`:
 ```
Computer Configuration\Policies\Windows Settings\Security Settings\Local Policies\User Rights Assignment\Access Credential Manager as a trusted caller
```</t>
  </si>
  <si>
    <t>Ensure that the 'Access this computer from the network'  is set to 'Administrators, Authenticated Users' (MS only)
To establish the recommended configuration via GP, configure the following UI path to `Administrators, Authenticated Users`:
 ```
Computer Configuration\Policies\Windows Settings\Security Settings\Local Policies\User Rights Assignment\Access this computer from the network
```</t>
  </si>
  <si>
    <t>Ensure that the 'Act as part of the operating system' is set to 'No One'
To establish the recommended configuration via GP, set the following UI path to `No One`:
 ```
Computer Configuration\Policies\Windows Settings\Security Settings\Local Policies\User Rights Assignment\Act as part of the operating system
```</t>
  </si>
  <si>
    <t>Ensure that the 'Adjust memory quotas for a process' is set to 'Administrators, LOCAL SERVICE, NETWORK SERVICE'
To establish the recommended configuration via GP, set the following UI path to `Administrators, LOCAL SERVICE, NETWORK SERVICE`:
 ```
Computer Configuration\Policies\Windows Settings\Security Settings\Local Policies\User Rights Assignment\Adjust memory quotas for a process
```</t>
  </si>
  <si>
    <t>Ensure that the 'Allow log on locally' is set to 'Administrators' (MS only)
To establish the recommended configuration via GP, configure the following UI path to `Administrators`:
 ```
Computer Configuration\Policies\Windows Settings\Security Settings\Local Policies\User Rights Assignment\Allow log on locally
```</t>
  </si>
  <si>
    <t>Ensure that the 'Allow log on through Remote Desktop Services' is set to 'Administrators, Remote Desktop Users' (MS only)
To establish the recommended configuration via GP, configure the following UI path to `Administrators, Remote Desktop Users`:
 ```
Computer Configuration\Policies\Windows Settings\Security Settings\Local Policies\User Rights Assignment\Allow log on through Remote Desktop Services
```</t>
  </si>
  <si>
    <t>Ensure that the 'Back up files and directories' is set to 'Administrators'
To establish the recommended configuration via GP, set the following UI path to `Administrators`.
 ```
Computer Configuration\Policies\Windows Settings\Security Settings\Local Policies\User Rights Assignment\Back up files and directories
```</t>
  </si>
  <si>
    <t>Ensure that the 'Change the system time' is set to 'Administrators, LOCAL SERVICE'
To establish the recommended configuration via GP, set the following UI path to `Administrators, LOCAL SERVICE`:
 ```
Computer Configuration\Policies\Windows Settings\Security Settings\Local Policies\User Rights Assignment\Change the system time
```</t>
  </si>
  <si>
    <t>Ensure that the 'Change the time zone' is set to 'Administrators, LOCAL SERVICE'
To establish the recommended configuration via GP, set the following UI path to `Administrators, LOCAL SERVICE`:
 ```
Computer Configuration\Policies\Windows Settings\Security Settings\Local Policies\User Rights Assignment\Change the time zone
```</t>
  </si>
  <si>
    <t>Ensure that the 'Create a pagefile' is set to 'Administrators'
To establish the recommended configuration via GP, set the following UI path to `Administrators`:
 ```
Computer Configuration\Policies\Windows Settings\Security Settings\Local Policies\User Rights Assignment\Create a pagefile
```</t>
  </si>
  <si>
    <t>Ensure that the 'Create a token object' is set to 'No One'
To establish the recommended configuration via GP, set the following UI path to `No One`:
 ```
Computer Configuration\Policies\Windows Settings\Security Settings\Local Policies\User Rights Assignment\Create a token object
```</t>
  </si>
  <si>
    <t>Ensure that the 'Create global objects' is set to 'Administrators, LOCAL SERVICE, NETWORK SERVICE, SERVICE'
To establish the recommended configuration via GP, set the following UI path to `Administrators, LOCAL SERVICE, NETWORK SERVICE, SERVICE`:
 ```
Computer Configuration\Policies\Windows Settings\Security Settings\Local Policies\User Rights Assignment\Create global objects
```</t>
  </si>
  <si>
    <t>Ensure that the 'Create permanent shared objects' is set to 'No One'
To establish the recommended configuration via GP, set the following UI path to `No One`:
 ```
Computer Configuration\Policies\Windows Settings\Security Settings\Local Policies\User Rights Assignment\Create permanent shared objects
```</t>
  </si>
  <si>
    <t>Ensure that the 'Create symbolic links' is set to 'Administrators, NT VIRTUAL MACHINE\Virtual Machines' (MS only)
To implement the recommended configuration state, configure the following UI path to `Administrators` and (when the _Hyper-V_ Role is installed) `NT VIRTUAL MACHINE\Virtual Machines`:
 ```
Computer Configuration\Policies\Windows Settings\Security Settings\Local Policies\User Rights Assignment\Create symbolic links
```</t>
  </si>
  <si>
    <t>Ensure that the 'Debug programs' is set to 'Administrators'
To establish the recommended configuration via GP, set the following UI path to `Administrators`:
 ```
Computer Configuration\Policies\Windows Settings\Security Settings\Local Policies\User Rights Assignment\Debug programs
```</t>
  </si>
  <si>
    <t>Ensure that the 'Deny access to this computer from the network' to include 'Guests, Local account and member of Administrators group' (MS only)
To establish the recommended configuration via GP, configure the following UI path to include `Guests, Local account and member of Administrators group`:
```
Computer Configuration\Policies\Windows Settings\Security Settings\Local Policies\User Rights Assignment\Deny access to this computer from the network
```</t>
  </si>
  <si>
    <t>Ensure that the 'Deny log on as a batch job' to include 'Guests'
To establish the recommended configuration via GP, set the following UI path to include `Guests`:
 ```
Computer Configuration\Policies\Windows Settings\Security Settings\Local Policies\User Rights Assignment\Deny log on as a batch job
```</t>
  </si>
  <si>
    <t>Ensure that the 'Deny log on as a service' to include 'Guests'
To establish the recommended configuration via GP, set the following UI path to include `Guests`:
 ```
Computer Configuration\Policies\Windows Settings\Security Settings\Local Policies\User Rights Assignment\Deny log on as a service
```</t>
  </si>
  <si>
    <t>Ensure that the 'Deny log on locally' to include 'Guests'
To establish the recommended configuration via GP, set the following UI path to include `Guests`:
 ```
Computer Configuration\Policies\Windows Settings\Security Settings\Local Policies\User Rights Assignment\Deny log on locally
```</t>
  </si>
  <si>
    <t>Ensure that the 'Deny log on through Remote Desktop Services' is set to 'Guests, Local account' (MS only)
To establish the recommended configuration via GP, configure the following UI path to `Guests, Local account`:
```
Computer Configuration\Policies\Windows Settings\Security Settings\Local Policies\User Rights Assignment\Deny log on through Remote Desktop Services
```</t>
  </si>
  <si>
    <t>Ensure that the 'Enable computer and user accounts to be trusted for delegation' is set to 'No One' (MS only)
To establish the recommended configuration via GP, configure the following UI path to `No One`:
 ```
Computer Configuration\Policies\Windows Settings\Security Settings\Local Policies\User Rights Assignment\Enable computer and user accounts to be trusted for delegation
```</t>
  </si>
  <si>
    <t>Ensure that the 'Force shutdown from a remote system' is set to 'Administrators'
To establish the recommended configuration via GP, set the following UI path to `Administrators`:
```
Computer Configuration\Policies\Windows Settings\Security Settings\Local Policies\User Rights Assignment\Force shutdown from a remote system
```</t>
  </si>
  <si>
    <t>Ensure that the 'Generate security audits' is set to 'LOCAL SERVICE, NETWORK SERVICE'
To establish the recommended configuration via GP, set the following UI path to `LOCAL SERVICE, NETWORK SERVICE`:
 ```
Computer Configuration\Policies\Windows Settings\Security Settings\Local Policies\User Rights Assignment\Generate security audits
```</t>
  </si>
  <si>
    <t>Ensure that the 'Impersonate a client after authentication' is set to 'Administrators, LOCAL SERVICE, NETWORK SERVICE, SERVICE' and (when the Web Server (IIS) Role with Web Services Role Service is installed) 'IIS_IUSRS' (MS only)
To establish the recommended configuration via GP, configure the following UI path to `Administrators, LOCAL SERVICE, NETWORK SERVICE, SERVICE` and (when the _Web Server (IIS)_ Role with _Web Services_ Role Service is installed) `IIS_IUSRS`:
 ```
Computer Configuration\Policies\Windows Settings\Security Settings\Local Policies\User Rights Assignment\Impersonate a client after authentication
```</t>
  </si>
  <si>
    <t>Ensure that the 'Increase scheduling priority' is set to 'Administrators, Window Manager\Window Manager Group'
To establish the recommended configuration via GP, set the following UI path to `Administrators, Window Manager\Window Manager Group`:
 ```
Computer Configuration\Policies\Windows Settings\Security Settings\Local Policies\User Rights Assignment\Increase scheduling priority
```</t>
  </si>
  <si>
    <t>Ensure that the 'Load and unload device drivers' is set to 'Administrators'
To establish the recommended configuration via GP, set the following UI path to `Administrators`:
 ```
Computer Configuration\Policies\Windows Settings\Security Settings\Local Policies\User Rights Assignment\Load and unload device drivers
```</t>
  </si>
  <si>
    <t>Ensure that the 'Lock pages in memory' is set to 'No One'
To establish the recommended configuration via GP, set the following UI path to `No One`:
 ```
Computer Configuration\Policies\Windows Settings\Security Settings\Local Policies\User Rights Assignment\Lock pages in memory
```</t>
  </si>
  <si>
    <t>Ensure that the 'Manage auditing and security log' is set to 'Administrators' (MS only)
To establish the recommended configuration via GP, configure the following UI path to `Administrators`:
 ```
Computer Configuration\Policies\Windows Settings\Security Settings\Local Policies\User Rights Assignment\Manage auditing and security log
```</t>
  </si>
  <si>
    <t>Ensure that the 'Modify an object label' is set to 'No One'
To establish the recommended configuration via GP, set the following UI path to `No One`:
 ```
Computer Configuration\Policies\Windows Settings\Security Settings\Local Policies\User Rights Assignment\Modify an object label
```</t>
  </si>
  <si>
    <t>Ensure that the 'Modify firmware environment values' is set to 'Administrators'
To establish the recommended configuration via GP, set the following UI path to `Administrators`:
 ```
Computer Configuration\Policies\Windows Settings\Security Settings\Local Policies\User Rights Assignment\Modify firmware environment values
```</t>
  </si>
  <si>
    <t>Ensure that the 'Perform volume maintenance tasks' is set to 'Administrators'
To establish the recommended configuration via GP, set the following UI path to `Administrators`:
 ```
Computer Configuration\Policies\Windows Settings\Security Settings\Local Policies\User Rights Assignment\Perform volume maintenance tasks
```</t>
  </si>
  <si>
    <t>Ensure that the 'Profile single process' is set to 'Administrators'
To establish the recommended configuration via GP, set the following UI path to `Administrators`:
```
Computer Configuration\Policies\Windows Settings\Security Settings\Local Policies\User Rights Assignment\Profile single process
```</t>
  </si>
  <si>
    <t>Ensure that the 'Profile system performance' is set to 'Administrators, NT SERVICE\WdiServiceHost'
To establish the recommended configuration via GP, set the following UI path to ``Administrators, NT SERVICE\WdiServiceHost``:
 ```
Computer Configuration\Policies\Windows Settings\Security Settings\Local Policies\User Rights Assignment\Profile system performance
```</t>
  </si>
  <si>
    <t>Ensure that the 'Replace a process level token' is set to 'LOCAL SERVICE, NETWORK SERVICE'
To establish the recommended configuration via GP, set the following UI path to ``LOCAL SERVICE, NETWORK SERVICE``:
 ```
Computer Configuration\Policies\Windows Settings\Security Settings\Local Policies\User Rights Assignment\Replace a process level token
```</t>
  </si>
  <si>
    <t>Ensure that the 'Restore files and directories' is set to 'Administrators'
To establish the recommended configuration via GP, set the following UI path to `Administrators`:
 ```
Computer Configuration\Policies\Windows Settings\Security Settings\Local Policies\User Rights Assignment\Restore files and directories
```</t>
  </si>
  <si>
    <t>Ensure that the 'Shut down the system' is set to 'Administrators'
To establish the recommended configuration via GP, set the following UI path to `Administrators`:
 ```
Computer Configuration\Policies\Windows Settings\Security Settings\Local Policies\User Rights Assignment\Shut down the system
```</t>
  </si>
  <si>
    <t>Ensure that the 'Take ownership of files or other objects' is set to 'Administrators'
To establish the recommended configuration via GP, set the following UI path to `Administrators`:
 ```
Computer Configuration\Policies\Windows Settings\Security Settings\Local Policies\User Rights Assignment\Take ownership of files or other objects
```</t>
  </si>
  <si>
    <t>Ensure that the 'Accounts: Guest account status' is set to 'Disabled' (MS only)
To establish the recommended configuration via GP, set the following UI path to `Disabled`:
 ```
Computer Configuration\Policies\Windows Settings\Security Settings\Local Policies\Security Options\Accounts: Guest account status
```</t>
  </si>
  <si>
    <t>Ensure that the 'Accounts: Limit local account use of blank passwords to console logon only' is set to 'Enabled'
To establish the recommended configuration via GP, set the following UI path to `Enabled`:
 ```
Computer Configuration\Policies\Windows Settings\Security Settings\Local Policies\Security Options\Accounts: Limit local account use of blank passwords to console logon only
```</t>
  </si>
  <si>
    <t>Ensure that the 'Audit: Force audit policy subcategory settings (Windows Vista or later) to override audit policy category settings' is set to 'Enabled'
To establish the recommended configuration via GP, set the following UI path to `Enabled`:
 ```
Computer Configuration\Policies\Windows Settings\Security Settings\Local Policies\Security Options\Audit: Force audit policy subcategory settings (Windows Vista or later) to override audit policy category settings
```</t>
  </si>
  <si>
    <t>Ensure that the 'Audit: Shut down system immediately if unable to log security audits' is set to 'Disabled'
To establish the recommended configuration via GP, set the following UI path to `Disabled`:
 ```
Computer Configuration\Policies\Windows Settings\Security Settings\Local Policies\Security Options\Audit: Shut down system immediately if unable to log security audits
```</t>
  </si>
  <si>
    <t>Ensure that the 'Devices: Prevent users from installing printer drivers' is set to 'Enabled'
To establish the recommended configuration via GP, set the following UI path to `Enabled`:
 ```
Computer Configuration\Policies\Windows Settings\Security Settings\Local Policies\Security Options\Devices: Prevent users from installing printer drivers
```</t>
  </si>
  <si>
    <t>Ensure that the 'Domain member: Digitally encrypt or sign secure channel data (always)' is set to 'Enabled'
To establish the recommended configuration via GP, set the following UI path to `Enabled`:
 ```
Computer Configuration\Policies\Windows Settings\Security Settings\Local Policies\Security Options\Domain member: Digitally encrypt or sign secure channel data (always)
```</t>
  </si>
  <si>
    <t>Ensure that the 'Domain member: Digitally encrypt secure channel data (when possible)' is set to 'Enabled'
To establish the recommended configuration via GP, set the following UI path to `Enabled`:
 ```
Computer Configuration\Policies\Windows Settings\Security Settings\Local Policies\Security Options\Domain member: Digitally encrypt secure channel data (when possible)
```</t>
  </si>
  <si>
    <t>Ensure that the 'Domain member: Digitally sign secure channel data (when possible)' is set to 'Enabled'
To establish the recommended configuration via GP, set the following UI path to `Enabled`:
 ```
Computer Configuration\Policies\Windows Settings\Security Settings\Local Policies\Security Options\Domain member: Digitally sign secure channel data (when possible)
```</t>
  </si>
  <si>
    <t>Ensure that the 'Domain member: Disable machine account password changes' is set to 'Disabled'
To establish the recommended configuration via GP, set the following UI path to `Disabled`:
 ```
Computer Configuration\Policies\Windows Settings\Security Settings\Local Policies\Security Options\Domain member: Disable machine account password changes
```</t>
  </si>
  <si>
    <t>Ensure that the 'Domain member: Maximum machine account password age' is set to '30 or fewer days, but not 0'
To establish the recommended configuration via GP, set the following UI path to `30 or fewer days, but not 0`:
 ```
Computer Configuration\Policies\Windows Settings\Security Settings\Local Policies\Security Options\Domain member: Maximum machine account password age
```</t>
  </si>
  <si>
    <t>Ensure that the 'Domain member: Require strong (Windows 2000 or later) session key' is set to 'Enabled'
To establish the recommended configuration via GP, set the following UI path to `Enabled`:
 ```
Computer Configuration\Policies\Windows Settings\Security Settings\Local Policies\Security Options\Domain member: Require strong (Windows 2000 or later) session key
```</t>
  </si>
  <si>
    <t>Ensure that the 'Interactive logon: Do not require CTRL+ALT+DEL' is set to 'Disabled'
To establish the recommended configuration via GP, set the following UI path to `Disabled`:
 ```
Computer Configuration\Policies\Windows Settings\Security Settings\Local Policies\Security Options\Interactive logon: Do not require CTRL+ALT+DEL
```</t>
  </si>
  <si>
    <t>Ensure that the 'Interactive logon: Don't display last signed-in' is set to 'Enabled'
To establish the recommended configuration via GP, set the following UI path to `Enabled`:
```
Computer Configuration\Policies\Windows Settings\Security Settings\Local Policies\Security Options\Interactive logon: Don't display last signed-in
```
**Note:** In older versions of Microsoft Windows, this setting was named _Interactive logon: Do not display last user name_, but it was renamed starting with Windows Server 2019.</t>
  </si>
  <si>
    <t>Ensure that the 'Interactive logon: Machine inactivity limit' is set to '900 or fewer second(s), but not 0'
To establish the recommended configuration via GP, set the following UI path to `900 or fewer seconds, but not 0`:
 ```
Computer Configuration\Policies\Windows Settings\Security Settings\Local Policies\Security Options\Interactive logon: Machine inactivity limit
```</t>
  </si>
  <si>
    <t>Ensure that the 'Interactive logon: Require Domain Controller Authentication to unlock workstation' is set to 'Enabled' (MS only)
To implement the recommended configuration via GP, set the following UI path to `Enabled:`
 ```
Computer Configuration\Policies\Windows Settings\Security Settings\Local Policies\Security Options\Interactive logon: Require Domain Controller Authentication to unlock workstation
```</t>
  </si>
  <si>
    <t>Ensure that the 'Interactive logon: Smart card removal behavior' is set to 'Lock Workstation' or higher
To establish the recommended configuration via GP, set the following UI path to `Lock Workstation` (or, if applicable for your environment, `Force Logoff` or `Disconnect if a Remote Desktop Services session`):
 ```
Computer Configuration\Policies\Windows Settings\Security Settings\Local Policies\Security Options\Interactive logon: Smart card removal behavior
```</t>
  </si>
  <si>
    <t>Ensure that the 'Microsoft network client: Digitally sign communications (always)' is set to 'Enabled'
To establish the recommended configuration via GP, set the following UI path to `Enabled`:
 ```
Computer Configuration\Policies\Windows Settings\Security Settings\Local Policies\Security Options\Microsoft network client: Digitally sign communications (always)
```</t>
  </si>
  <si>
    <t>Ensure that the 'Microsoft network client: Digitally sign communications (if server agrees)' is set to 'Enabled'
To establish the recommended configuration via GP, set the following UI path to `Enabled`:
 ```
Computer Configuration\Policies\Windows Settings\Security Settings\Local Policies\Security Options\Microsoft network client: Digitally sign communications (if server agrees)
```</t>
  </si>
  <si>
    <t>Ensure that the 'Microsoft network client: Send unencrypted password to third-party SMB servers' is set to 'Disabled'
To establish the recommended configuration via GP, set the following UI path to `Disabled`:
 ```
Computer Configuration\Policies\Windows Settings\Security Settings\Local Policies\Security Options\Microsoft network client: Send unencrypted password to third-party SMB servers
```</t>
  </si>
  <si>
    <t>Ensure that the 'Microsoft network server: Digitally sign communications (always)' is set to 'Enabled'
To establish the recommended configuration via GP, set the following UI path to `Enabled`:
 ```
Computer Configuration\Policies\Windows Settings\Security Settings\Local Policies\Security Options\Microsoft network server: Digitally sign communications (always)
```</t>
  </si>
  <si>
    <t>Ensure that the 'Microsoft network server: Digitally sign communications (if client agrees)' is set to 'Enabled'
To establish the recommended configuration via GP, set the following UI path to `Enabled`:
 ```
Computer Configuration\Policies\Windows Settings\Security Settings\Local Policies\Security Options\Microsoft network server: Digitally sign communications (if client agrees)
```</t>
  </si>
  <si>
    <t>Ensure that the 'Microsoft network server: Disconnect clients when logon hours expire' is set to 'Enabled'
To establish the recommended configuration via GP, set the following UI path to `Enabled`:
 ```
Computer Configuration\Policies\Windows Settings\Security Settings\Local Policies\Security Options\Microsoft network server: Disconnect clients when logon hours expire
```</t>
  </si>
  <si>
    <t>Ensure that the 'Microsoft network server: Server SPN target name validation level' is set to 'Accept if provided by client' or higher (MS only)
To establish the recommended configuration via GP, set the following UI path to `Accept if provided by client` (configuring to `Required from client` also conforms to the benchmark):
 ```
Computer Configuration\Policies\Windows Settings\Security Settings\Local Policies\Security Options\Microsoft network server: Server SPN target name validation level
```</t>
  </si>
  <si>
    <t>Ensure that the 'Network access: Allow anonymous SID/Name translation' is set to 'Disabled'
To establish the recommended configuration via GP, set the following UI path to `Disabled`:
 ```
Computer Configuration\Policies\Windows Settings\Security Settings\Local Policies\Security Options\Network access: Allow anonymous SID/Name translation
```</t>
  </si>
  <si>
    <t>Ensure that the 'Network access: Do not allow anonymous enumeration of SAM accounts' is set to 'Enabled' (MS only)
To establish the recommended configuration via GP, set the following UI path to `Enabled`:
 ```
Computer Configuration\Policies\Windows Settings\Security Settings\Local Policies\Security Options\Network access: Do not allow anonymous enumeration of SAM accounts
```</t>
  </si>
  <si>
    <t>Ensure that the 'Network access: Do not allow anonymous enumeration of SAM accounts and shares' is set to 'Enabled' (MS only)
To establish the recommended configuration via GP, set the following UI path to `Enabled`:
 ```
Computer Configuration\Policies\Windows Settings\Security Settings\Local Policies\Security Options\Network access: Do not allow anonymous enumeration of SAM accounts and shares
```</t>
  </si>
  <si>
    <t>Ensure that the 'Network access: Let Everyone permissions apply to anonymous users' is set to 'Disabled'
To establish the recommended configuration via GP, set the following UI path to `Disabled`:
 ```
Computer Configuration\Policies\Windows Settings\Security Settings\Local Policies\Security Options\Network access: Let Everyone permissions apply to anonymous users
```</t>
  </si>
  <si>
    <t>Ensure that the 'Network access: Named Pipes that can be accessed anonymously' is configured (MS only)
To establish the recommended configuration via GP, configure the following UI path:
```
Computer Configuration\Policies\Windows Settings\Security Settings\Local Policies\Security Options\Network access: Named Pipes that can be accessed anonymously
```</t>
  </si>
  <si>
    <t>Ensure that the 'Network access: Remotely accessible registry paths' is configured
To establish the recommended configuration via GP, set the following UI path to: `System\CurrentControlSet\Control\ProductOptions
System\CurrentControlSet\Control\Server Applications
Software\Microsoft\Windows NT\CurrentVersion`
```
Computer Configuration\Policies\Windows Settings\Security Settings\Local Policies\Security Options\Network access: Remotely accessible registry paths
```</t>
  </si>
  <si>
    <t>Ensure that the 'Network access: Remotely accessible registry paths and sub-paths' is configured
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Computer Configuration\Policies\Windows Settings\Security Settings\Local Policies\Security Options\Network access: Remotely accessible registry paths and sub-paths
```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</si>
  <si>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Ensure that the 'Network access: Restrict anonymous access to Named Pipes and Shares' is set to 'Enabled'
To establish the recommended configuration via GP, set the following UI path to `Enabled`:
```
Computer Configuration\Policies\Windows Settings\Security Settings\Local Policies\Security Options\Network access: Restrict anonymous access to Named Pipes and Shares
```</t>
  </si>
  <si>
    <t>Ensure that the 'Network access: Restrict clients allowed to make remote calls to SAM' is set to 'Administrators: Remote Access: Allow' (MS only)
To establish the recommended configuration via GP, set the following UI path to `Administrators: Remote Access: Allow`:
 ```
Computer Configuration\Policies\Windows Settings\Security Settings\Local Policies\Security Options\Network access: Restrict clients allowed to make remote calls to SAM
```</t>
  </si>
  <si>
    <t>Ensure that the 'Network access: Shares that can be accessed anonymously' is set to 'None'
To establish the recommended configuration via GP, set the following UI path to `&lt;blank&gt;` (i.e. None):
 ```
Computer Configuration\Policies\Windows Settings\Security Settings\Local Policies\Security Options\Network access: Shares that can be accessed anonymously
```</t>
  </si>
  <si>
    <t>Ensure that the 'Network access: Sharing and security model for local accounts' is set to 'Classic - local users authenticate as themselves'
To establish the recommended configuration via GP, set the following UI path to `Classic - local users authenticate as themselves`:
 ```
Computer Configuration\Policies\Windows Settings\Security Settings\Local Policies\Security Options\Network access: Sharing and security model for local accounts
```</t>
  </si>
  <si>
    <t>Ensure that the 'Network security: Allow Local System to use computer identity for NTLM' is set to 'Enabled'
To establish the recommended configuration via GP, set the following UI path to `Enabled`:
 ```
Computer Configuration\Policies\Windows Settings\Security Settings\Local Policies\Security Options\Network security: Allow Local System to use computer identity for NTLM
```</t>
  </si>
  <si>
    <t>Ensure that the 'Network security: Allow LocalSystem NULL session fallback' is set to 'Disabled'
To establish the recommended configuration via GP, set the following UI path to `Disabled`:
 ```
Computer Configuration\Policies\Windows Settings\Security Settings\Local Policies\Security Options\Network security: Allow LocalSystem NULL session fallback
```</t>
  </si>
  <si>
    <t>Ensure that the 'Network Security: Allow PKU2U authentication requests to this computer to use online identities' is set to 'Disabled'
To establish the recommended configuration via GP, set the following UI path to `Disabled`:
 ```
Computer Configuration\Policies\Windows Settings\Security Settings\Local Policies\Security Options\Network Security: Allow PKU2U authentication requests to this computer to use online identities
```</t>
  </si>
  <si>
    <t>Ensure that the 'Network security: Configure encryption types allowed for Kerberos' is set to 'AES128_HMAC_SHA1, AES256_HMAC_SHA1, Future encryption types'
To establish the recommended configuration via GP, set the following UI path to `AES128_HMAC_SHA1, AES256_HMAC_SHA1, Future encryption types`:
 ```
Computer Configuration\Policies\Windows Settings\Security Settings\Local Policies\Security Options\Network security: Configure encryption types allowed for Kerberos
```</t>
  </si>
  <si>
    <t>Ensure that the 'Network security: Do not store LAN Manager hash value on next password change' is set to 'Enabled'
To establish the recommended configuration via GP, set the following UI path to `Enabled`:
 ```
Computer Configuration\Policies\Windows Settings\Security Settings\Local Policies\Security Options\Network security: Do not store LAN Manager hash value on next password change
```</t>
  </si>
  <si>
    <t>Ensure that the 'Network security: Force logoff when logon hours expire' is set to 'Enabled'
To establish the recommended configuration via GP, set the following UI path to `Enabled`.
 ```
Computer Configuration\Policies\Windows Settings\Security Settings\Local Policies\Security Options\Network security: Force logoff when logon hours expire
```</t>
  </si>
  <si>
    <t>Ensure that the 'Network security: LAN Manager authentication level' is set to 'Send NTLMv2 response only. Refuse LM &amp; NTLM'
To establish the recommended configuration via GP, set the following UI path to: `Send NTLMv2 response only. Refuse LM &amp; NTLM`:
 ```
Computer Configuration\Policies\Windows Settings\Security Settings\Local Policies\Security Options\Network security: LAN Manager authentication level
```</t>
  </si>
  <si>
    <t>Ensure that the 'Network security: LDAP client encryption requirements' is set to 'Negotiate sealing' or higher
To establish the recommended configuration via GP, set the following UI path to `Negotiate sealing` or higher:
```
Computer Configuration\Policies\Windows Settings\Security Settings\Local Policies\Security Options\Network security: LDAP client encryption requirements
```</t>
  </si>
  <si>
    <t>Ensure that the 'Network security: LDAP client signing requirements' is set to 'Negotiate signing' or higher
To establish the recommended configuration via GP, set the following UI path to `Negotiate signing` (configuring to `Require signing` also conforms to the benchmark):
 ```
Computer Configuration\Policies\Windows Settings\Security Settings\Local Policies\Security Options\Network security: LDAP client signing requirements
```</t>
  </si>
  <si>
    <t>Ensure that the 'Network security: Minimum session security for NTLM SSP based (including secure RPC) clients' is set to 'Require NTLMv2 session security, Require 128-bit encryption'
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clients
```</t>
  </si>
  <si>
    <t>Ensure that the 'Network security: Minimum session security for NTLM SSP based (including secure RPC) servers' is set to 'Require NTLMv2 session security, Require 128-bit encryption'
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servers
```</t>
  </si>
  <si>
    <t>Ensure that the 'Network security: Restrict NTLM: Audit Incoming NTLM Traffic' is set to 'Enable auditing for all accounts'
To establish the recommended configuration via GP, set the following UI path to `Enable auditing for all accounts`:
```
Computer Configuration\Policies\Windows Settings\Security Settings\Local Policies\Security Options\Network security: Restrict NTLM: Audit Incoming NTLM Traffic
```</t>
  </si>
  <si>
    <t>Ensure that the 'Network security: Restrict NTLM: Outgoing NTLM traffic to remote servers' is set to 'Audit all' or higher
To establish the recommended configuration via GP, set the following UI path to `Audit all` or higher:
```
Computer Configuration\Policies\Windows Settings\Security Settings\Local Policies\Security Options\Network security: Restrict NTLM: Outgoing NTLM traffic to remote servers
```</t>
  </si>
  <si>
    <t>Ensure that the 'Shutdown: Allow system to be shut down without having to log on' is set to 'Disabled'
To establish the recommended configuration via GP, set the following UI path to `Disabled`:
 ```
Computer Configuration\Policies\Windows Settings\Security Settings\Local Policies\Security Options\Shutdown: Allow system to be shut down without having to log on
```</t>
  </si>
  <si>
    <t>Ensure that the 'System objects: Require case insensitivity for non-Windows subsystems' is set to 'Enabled'
To establish the recommended configuration via GP, set the following UI path to `Enabled`:
 ```
Computer Configuration\Policies\Windows Settings\Security Settings\Local Policies\Security Options\System objects: Require case insensitivity for non-Windows subsystems
```</t>
  </si>
  <si>
    <t>Ensure that the 'System objects: Strengthen default permissions of internal system objects (e.g. Symbolic Links)' is set to 'Enabled'
To establish the recommended configuration via GP, set the following UI path to `Enabled`:
 ```
Computer Configuration\Policies\Windows Settings\Security Settings\Local Policies\Security Options\System objects: Strengthen default permissions of internal system objects (e.g. Symbolic Links)
```</t>
  </si>
  <si>
    <t>Ensure that the 'User Account Control: Admin Approval Mode for the Built-in Administrator account' is set to 'Enabled'
To establish the recommended configuration via GP, set the following UI path to `Enabled`:
 ```
Computer Configuration\Policies\Windows Settings\Security Settings\Local Policies\Security Options\User Account Control: Admin Approval Mode for the Built-in Administrator account
```</t>
  </si>
  <si>
    <t>Ensure that the 'User Account Control: Behavior of the elevation prompt for administrators in Admin Approval Mode' is set to 'Prompt for consent on the secure desktop' or higher
To establish the recommended configuration via GP, set the following UI path to `Prompt for consent on the secure desktop` or `Prompt for credentials on the secure desktop`:
 ```
Computer Configuration\Policies\Windows Settings\Security Settings\Local Policies\Security Options\User Account Control: Behavior of the elevation prompt for administrators in Admin Approval Mode
```</t>
  </si>
  <si>
    <t>Ensure that the 'User Account Control: Behavior of the elevation prompt for standard users' is set to 'Automatically deny elevation requests'
To establish the recommended configuration via GP, set the following UI path to `Automatically deny elevation requests:`
 ```
Computer Configuration\Policies\Windows Settings\Security Settings\Local Policies\Security Options\User Account Control: Behavior of the elevation prompt for standard users
```</t>
  </si>
  <si>
    <t>Ensure that the 'User Account Control: Detect application installations and prompt for elevation' is set to 'Enabled'
To establish the recommended configuration via GP, set the following UI path to `Enabled`:
 ```
Computer Configuration\Policies\Windows Settings\Security Settings\Local Policies\Security Options\User Account Control: Detect application installations and prompt for elevation
```</t>
  </si>
  <si>
    <t>Ensure that the 'User Account Control: Only elevate UIAccess applications that are installed in secure locations' is set to 'Enabled'
To establish the recommended configuration via GP, set the following UI path to `Enabled`:
 ```
Computer Configuration\Policies\Windows Settings\Security Settings\Local Policies\Security Options\User Account Control: Only elevate UIAccess applications that are installed in secure locations
```</t>
  </si>
  <si>
    <t>Ensure that the 'User Account Control: Run all administrators in Admin Approval Mode' is set to 'Enabled'
To establish the recommended configuration via GP, set the following UI path to `Enabled`:
 ```
Computer Configuration\Policies\Windows Settings\Security Settings\Local Policies\Security Options\User Account Control: Run all administrators in Admin Approval Mode
```</t>
  </si>
  <si>
    <t>Ensure that the 'User Account Control: Switch to the secure desktop when prompting for elevation' is set to 'Enabled'
To establish the recommended configuration via GP, set the following UI path to `Enabled`:
 ```
Computer Configuration\Policies\Windows Settings\Security Settings\Local Policies\Security Options\User Account Control: Switch to the secure desktop when prompting for elevation
```</t>
  </si>
  <si>
    <t>Ensure that the 'User Account Control: Virtualize file and registry write failures to per-user locations' is set to 'Enabled'
To establish the recommended configuration via GP, set the following UI path to `Enabled`:
 ```
Computer Configuration\Policies\Windows Settings\Security Settings\Local Policies\Security Options\User Account Control: Virtualize file and registry write failures to per-user locations
```</t>
  </si>
  <si>
    <t>Ensure that the 'Windows Firewall: Domain: Firewall state' is set to 'On (recommended)'
To establish the recommended configuration via GP, set the following UI path to `On (recommended)`:
```
Computer Configuration\Policies\Windows Settings\Security Settings\Windows Defender Firewall with Advanced Security\Windows Defender Firewall with Advanced Security\Windows Defender Firewall Properties\Domain Profile\Firewall state
```</t>
  </si>
  <si>
    <t>Ensure that the 'Windows Firewall: Domain: Inbound connections' is set to 'Block (default)'
To establish the recommended configuration via GP, set the following UI path to ``Block (default)``:
 ```
Computer Configuration\Policies\Windows Settings\Security Settings\Windows Defender Firewall with Advanced Security\Windows Defender Firewall with Advanced Security\Windows Defender Firewall Properties\Domain Profile\Inbound connections
```</t>
  </si>
  <si>
    <t>Ensure that the 'Windows Firewall: Domain: Settings: Display a notification' is set to 'No'
To establish the recommended configuration via GP, set the following UI path to `No`:
 ```
Computer Configuration\Policies\Windows Settings\Security Settings\Windows Defender Firewall with Advanced Security\Windows Defender Firewall with Advanced Security\Windows Defender Firewall Properties\Domain Profile\Settings Customize\Display a notification
```</t>
  </si>
  <si>
    <t>Ensure that the 'Windows Firewall: Domain: Logging: Name' is set to '%SystemRoot%\System32\logfiles\firewall\domainfw.log'
To establish the recommended configuration via GP, set the following UI path to `%SystemRoot%\System32\logfiles\firewall\domainfw.log`:
```
Computer Configuration\Policies\Windows Settings\Security Settings\Windows Defender Firewall with Advanced Security\Windows Defender Firewall with Advanced Security\Windows Defender Firewall Properties\Domain Profile\Logging Customize\Name
```</t>
  </si>
  <si>
    <t>Ensure that the 'Windows Firewall: Domain: Logging: Size limit (KB)' is set to '16,384 KB or greater'
To establish the recommended configuration via GP, set the following UI path to `16,384 KB or greater`:
 ```
Computer Configuration\Policies\Windows Settings\Security Settings\Windows Defender Firewall with Advanced Security\Windows Defender Firewall with Advanced Security\Windows Defender Firewall Properties\Domain Profile\Logging Customize\Size limit (KB)
```</t>
  </si>
  <si>
    <t>Ensure that the 'Windows Firewall: Domain: Logging: Log dropped packets' is set to 'Yes'
To establish the recommended configuration via GP, set the following UI path to `Yes`:
 ```
Computer Configuration\Policies\Windows Settings\Security Settings\Windows Defender Firewall with Advanced Security\Windows Defender Firewall with Advanced Security\Windows Defender Firewall Properties\Domain Profile\Logging Customize\Log dropped packets
```</t>
  </si>
  <si>
    <t>Ensure that the 'Windows Firewall: Domain: Logging: Log successful connections' is set to 'Yes'
To establish the recommended configuration via GP, set the following UI path to `Yes`:
 ```
Computer Configuration\Policies\Windows Settings\Security Settings\Windows Defender Firewall with Advanced Security\Windows Defender Firewall with Advanced Security\Windows Defender Firewall Properties\Domain Profile\Logging Customize\Log successful connections
```</t>
  </si>
  <si>
    <t>Ensure that the 'Windows Firewall: Private: Firewall state' is set to 'On (recommended)'
To establish the recommended configuration via GP, set the following UI path to `On (recommended)`:
 ```
Computer Configuration\Policies\Windows Settings\Security Settings\Windows Defender Firewall with Advanced Security\Windows Defender Firewall with Advanced Security\Windows Defender Firewall Properties\Private Profile\Firewall state
```</t>
  </si>
  <si>
    <t>Ensure that the 'Windows Firewall: Private: Inbound connections' is set to 'Block (default)'
To establish the recommended configuration via GP, set the following UI path to ``Block (default)``:
 ```
Computer Configuration\Policies\Windows Settings\Security Settings\Windows Defender Firewall with Advanced Security\Windows Defender Firewall with Advanced Security\Windows Defender Firewall Properties\Private Profile\Inbound connections
```</t>
  </si>
  <si>
    <t>Ensure that the 'Windows Firewall: Private: Settings: Display a notification' is set to 'No'
To establish the recommended configuration via GP, set the following UI path to `No`:
 ```
Computer Configuration\Policies\Windows Settings\Security Settings\Windows Defender Firewall with Advanced Security\Windows Defender Firewall with Advanced Security\Windows Defender Firewall Properties\Private Profile\Settings Customize\Display a notification
```</t>
  </si>
  <si>
    <t>Ensure that the 'Windows Firewall: Private: Logging: Name' is set to '%SystemRoot%\System32\logfiles\firewall\privatefw.log'
To establish the recommended configuration via GP, set the following UI path to `%SystemRoot%\System32\logfiles\firewall\privatefw.log`:
```
Computer Configuration\Policies\Windows Settings\Security Settings\Windows Defender Firewall with Advanced Security\Windows Defender Firewall with Advanced Security\Windows Defender Firewall Properties\Private Profile\Logging Customize\Name
```</t>
  </si>
  <si>
    <t>Ensure that the 'Windows Firewall: Private: Logging: Size limit (KB)' is set to '16,384 KB or greater'
To establish the recommended configuration via GP, set the following UI path to `16,384 KB or greater`:
 ```
Computer Configuration\Policies\Windows Settings\Security Settings\Windows Defender Firewall with Advanced Security\Windows Defender Firewall with Advanced Security\Windows Defender Firewall Properties\Private Profile\Logging Customize\Size limit (KB)
```</t>
  </si>
  <si>
    <t>Ensure that the 'Windows Firewall: Private: Logging: Log dropped packets' is set to 'Yes'
To establish the recommended configuration via GP, set the following UI path to `Yes`:
 ```
Computer Configuration\Policies\Windows Settings\Security Settings\Windows Defender Firewall with Advanced Security\Windows Defender Firewall with Advanced Security\Windows Defender Firewall Properties\Private Profile\Logging Customize\Log dropped packets
```</t>
  </si>
  <si>
    <t>Ensure that the 'Windows Firewall: Private: Logging: Log successful connections' is set to 'Yes'
To establish the recommended configuration via GP, set the following UI path to `Yes`:
 ```
Computer Configuration\Policies\Windows Settings\Security Settings\Windows Defender Firewall with Advanced Security\Windows Defender Firewall with Advanced Security\Windows Defender Firewall Properties\Private Profile\Logging Customize\Log successful connections
```</t>
  </si>
  <si>
    <t>Ensure that the 'Windows Firewall: Public: Firewall state' is set to 'On (recommended)'
To establish the recommended configuration via GP, set the following UI path to `On (recommended):`
 ```
Computer Configuration\Policies\Windows Settings\Security Settings\Windows Defender Firewall with Advanced Security\Windows Defender Firewall with Advanced Security\Windows Defender Firewall Properties\Public Profile\Firewall state
```</t>
  </si>
  <si>
    <t>Ensure that the 'Windows Firewall: Public: Inbound connections' is set to 'Block (default)'
To establish the recommended configuration via GP, set the following UI path to ``Block (default)``:
 ```
Computer Configuration\Policies\Windows Settings\Security Settings\Windows Defender Firewall with Advanced Security\Windows Defender Firewall with Advanced Security\Windows Defender Firewall Properties\Public Profile\Inbound connections
```</t>
  </si>
  <si>
    <t>Ensure that the 'Windows Firewall: Public: Settings: Display a notification' is set to 'No'
To establish the recommended configuration via GP, set the following UI path to 'No':
 ```
Computer Configuration\Policies\Windows Settings\Security Settings\Windows Defender Firewall with Advanced Security\Windows Defender Firewall with Advanced Security\Windows Defender Firewall Properties\Public Profile\Settings Customize\Display a notification
```</t>
  </si>
  <si>
    <t>Ensure that the 'Windows Firewall: Public: Settings: Apply local firewall rules' is set to 'No'
To establish the recommended configuration via GP, set the following UI path to `No`:
 ```
Computer Configuration\Policies\Windows Settings\Security Settings\Windows Defender Firewall with Advanced Security\Windows Defender Firewall with Advanced Security\Windows Defender Firewall Properties\Public Profile\Settings Customize\Apply local firewall rules
```</t>
  </si>
  <si>
    <t>Ensure that the 'Windows Firewall: Public: Settings: Apply local connection security rules' is set to 'No'
To establish the recommended configuration via GP, set the following UI path to `No`:
 ```
Computer Configuration\Policies\Windows Settings\Security Settings\Windows Defender Firewall with Advanced Security\Windows Defender Firewall with Advanced Security\Windows Defender Firewall Properties\Public Profile\Settings Customize\Apply local connection security rules
```</t>
  </si>
  <si>
    <t>Ensure that the 'Windows Firewall: Public: Logging: Name' is set to '%SystemRoot%\System32\logfiles\firewall\publicfw.log'
To establish the recommended configuration via GP, set the following UI path to `%SystemRoot%\System32\logfiles\firewall\publicfw.log`:
```
Computer Configuration\Policies\Windows Settings\Security Settings\Windows Defender Firewall with Advanced Security\Windows Defender Firewall with Advanced Security\Windows Defender Firewall Properties\Public Profile\Logging Customize\Name
```</t>
  </si>
  <si>
    <t>Ensure that the 'Windows Firewall: Public: Logging: Size limit (KB)' is set to '16,384 KB or greater'
To establish the recommended configuration via GP, set the following UI path to `16,384 KB or greater`:
 ```
Computer Configuration\Policies\Windows Settings\Security Settings\Windows Defender Firewall with Advanced Security\Windows Defender Firewall with Advanced Security\Windows Defender Firewall Properties\Public Profile\Logging Customize\Size limit (KB)
```</t>
  </si>
  <si>
    <t>Ensure that the 'Windows Firewall: Public: Logging: Log dropped packets' is set to 'Yes'
To establish the recommended configuration via GP, set the following UI path to `Yes`:
 ```
Computer Configuration\Policies\Windows Settings\Security Settings\Windows Defender Firewall with Advanced Security\Windows Defender Firewall with Advanced Security\Windows Defender Firewall Properties\Public Profile\Logging Customize\Log dropped packets
```</t>
  </si>
  <si>
    <t>Ensure that the 'Windows Firewall: Public: Logging: Log successful connections' is set to 'Yes'
To establish the recommended configuration via GP, set the following UI path to `Yes`:
 ```
Computer Configuration\Policies\Windows Settings\Security Settings\Windows Defender Firewall with Advanced Security\Windows Defender Firewall with Advanced Security\Windows Defender Firewall Properties\Public Profile\Logging Customize\Log successful connections
```</t>
  </si>
  <si>
    <t>Ensure that the 'Audit Credential Validation' is set to 'Success and Failure'
To establish the recommended configuration via GP, set the following UI path to `Success and Failure`:
 ```
Computer Configuration\Policies\Windows Settings\Security Settings\Advanced Audit Policy Configuration\Audit Policies\Account Logon\Audit Credential Validation
```</t>
  </si>
  <si>
    <t>Ensure that the 'Audit Application Group Management' is set to 'Success and Failure'
To establish the recommended configuration via GP, set the following UI path to `Success and Failure`:
 ```
Computer Configuration\Policies\Windows Settings\Security Settings\Advanced Audit Policy Configuration\Audit Policies\Account Management\Audit Application Group Management
```</t>
  </si>
  <si>
    <t>Ensure that the 'Audit Security Group Management' is set to include 'Success'
To establish the recommended configuration via GP, set the following UI path to include `Success`:
 ```
Computer Configuration\Policies\Windows Settings\Security Settings\Advanced Audit Policy Configuration\Audit Policies\Account Management\Audit Security Group Management
```</t>
  </si>
  <si>
    <t>Ensure that the 'Audit User Account Management' is set to 'Success and Failure'
To establish the recommended configuration via GP, set the following UI path to `Success and Failure`:
 ```
Computer Configuration\Policies\Windows Settings\Security Settings\Advanced Audit Policy Configuration\Audit Policies\Account Management\Audit User Account Management
```</t>
  </si>
  <si>
    <t>Ensure that the 'Audit PNP Activity' is set to include 'Success'
To establish the recommended configuration via GP, set the following UI path to include `Success`:
 ```
Computer Configuration\Policies\Windows Settings\Security Settings\Advanced Audit Policy Configuration\Audit Policies\Detailed Tracking\Audit PNP Activity
```</t>
  </si>
  <si>
    <t>Ensure that the 'Audit Process Creation' is set to include 'Success'
To establish the recommended configuration via GP, set the following UI path to include `Success`:
 ```
Computer Configuration\Policies\Windows Settings\Security Settings\Advanced Audit Policy Configuration\Audit Policies\Detailed Tracking\Audit Process Creation
```</t>
  </si>
  <si>
    <t>Ensure that the 'Audit Account Lockout' is set to include 'Failure'
To establish the recommended configuration via GP, set the following UI path to include `Failure`:
 ```
Computer Configuration\Policies\Windows Settings\Security Settings\Advanced Audit Policy Configuration\Audit Policies\Logon/Logoff\Audit Account Lockout
```</t>
  </si>
  <si>
    <t>Ensure that the 'Audit Group Membership' is set to include 'Success'
To establish the recommended configuration via GP, set the following UI path to include `Success`:
 ```
Computer Configuration\Policies\Windows Settings\Security Settings\Advanced Audit Policy Configuration\Audit Policies\Logon/Logoff\Audit Group Membership
```</t>
  </si>
  <si>
    <t>Ensure that the 'Audit Logoff' is set to include 'Success'
To establish the recommended configuration via GP, set the following UI path to include `Success`:
 ```
Computer Configuration\Policies\Windows Settings\Security Settings\Advanced Audit Policy Configuration\Audit Policies\Logon/Logoff\Audit Logoff
```</t>
  </si>
  <si>
    <t>Ensure that the 'Audit Logon' is set to 'Success and Failure'
To establish the recommended configuration via GP, set the following UI path to `Success and Failure`:
 ```
Computer Configuration\Policies\Windows Settings\Security Settings\Advanced Audit Policy Configuration\Audit Policies\Logon/Logoff\Audit Logon
```</t>
  </si>
  <si>
    <t>Ensure that the 'Audit Other Logon/Logoff Events' is set to 'Success and Failure'
To establish the recommended configuration via GP, set the following UI path to `Success and Failure`:
 ```
Computer Configuration\Policies\Windows Settings\Security Settings\Advanced Audit Policy Configuration\Audit Policies\Logon/Logoff\Audit Other Logon/Logoff Events
```</t>
  </si>
  <si>
    <t>Ensure that the 'Audit Special Logon' is set to include 'Success'
To establish the recommended configuration via GP, set the following UI path to include `Success`:
 ```
Computer Configuration\Policies\Windows Settings\Security Settings\Advanced Audit Policy Configuration\Audit Policies\Logon/Logoff\Audit Special Logon
```</t>
  </si>
  <si>
    <t>Ensure that the 'Audit Detailed File Share' is set to include 'Failure'
To establish the recommended configuration via GP, set the following UI path to include `Failure`:
```
Computer Configuration\Policies\Windows Settings\Security Settings\Advanced Audit Policy Configuration\Audit Policies\Object Access\Audit Detailed File Share
```</t>
  </si>
  <si>
    <t>Ensure that the 'Audit File Share' is set to 'Success and Failure'
To establish the recommended configuration via GP, set the following UI path to `Success and Failure`:
```
Computer Configuration\Policies\Windows Settings\Security Settings\Advanced Audit Policy Configuration\Audit Policies\Object Access\Audit File Share
```</t>
  </si>
  <si>
    <t>Ensure that the 'Audit Other Object Access Events' is set to 'Success and Failure'
To establish the recommended configuration via GP, set the following UI path to `Success and Failure`:
```
Computer Configuration\Policies\Windows Settings\Security Settings\Advanced Audit Policy Configuration\Audit Policies\Object Access\Audit Other Object Access Events
```</t>
  </si>
  <si>
    <t>Ensure that the 'Audit Removable Storage' is set to 'Success and Failure'
To establish the recommended configuration via GP, set the following UI path to `Success and Failure`:
 ```
Computer Configuration\Policies\Windows Settings\Security Settings\Advanced Audit Policy Configuration\Audit Policies\Object Access\Audit Removable Storage
```</t>
  </si>
  <si>
    <t>Ensure that the 'Audit Audit Policy Change' is set to include 'Success'
To establish the recommended configuration via GP, set the following UI path to include `Success`:
 ```
Computer Configuration\Policies\Windows Settings\Security Settings\Advanced Audit Policy Configuration\Audit Policies\Policy Change\Audit Audit Policy Change
```</t>
  </si>
  <si>
    <t>Ensure that the 'Audit Authentication Policy Change' is set to include 'Success'
To establish the recommended configuration via GP, set the following UI path to include `Success`:
 ```
Computer Configuration\Policies\Windows Settings\Security Settings\Advanced Audit Policy Configuration\Audit Policies\Policy Change\Audit Authentication Policy Change
```</t>
  </si>
  <si>
    <t>Ensure that the 'Audit Authorization Policy Change' is set to include 'Success'
To establish the recommended configuration via GP, set the following UI path to include `Success`:
 ```
Computer Configuration\Policies\Windows Settings\Security Settings\Advanced Audit Policy Configuration\Audit Policies\Policy Change\Audit Authorization Policy Change
```</t>
  </si>
  <si>
    <t>Ensure that the 'Audit MPSSVC Rule-Level Policy Change' is set to 'Success and Failure'
To establish the recommended configuration via GP, set the following UI path to `Success and Failure`:
```
Computer Configuration\Policies\Windows Settings\Security Settings\Advanced Audit Policy Configuration\Audit Policies\Policy Change\Audit MPSSVC Rule-Level Policy Change
```</t>
  </si>
  <si>
    <t>Ensure that the 'Audit Other Policy Change Events' is set to include 'Failure'
To establish the recommended configuration via GP, set the following UI path to include `Failure`:
```
Computer Configuration\Policies\Windows Settings\Security Settings\Advanced Audit Policy Configuration\Audit Policies\Policy Change\Audit Other Policy Change Events
```</t>
  </si>
  <si>
    <t>Ensure that the 'Audit Sensitive Privilege Use' is set to 'Success and Failure'
To establish the recommended configuration via GP, set the following UI path to `Success and Failure`:
 ```
Computer Configuration\Policies\Windows Settings\Security Settings\Advanced Audit Policy Configuration\Audit Policies\Privilege Use\Audit Sensitive Privilege Use
```</t>
  </si>
  <si>
    <t>Ensure that the 'Audit IPsec Driver' is set to 'Success and Failure'
To establish the recommended configuration via GP, set the following UI path to `Success and Failure`:
 ```
Computer Configuration\Policies\Windows Settings\Security Settings\Advanced Audit Policy Configuration\Audit Policies\System\Audit IPsec Driver
```</t>
  </si>
  <si>
    <t>Ensure that the 'Audit Other System Events' is set to 'Success and Failure'
To establish the recommended configuration via GP, set the following UI path to `Success and Failure`:
 ```
Computer Configuration\Policies\Windows Settings\Security Settings\Advanced Audit Policy Configuration\Audit Policies\System\Audit Other System Events
```</t>
  </si>
  <si>
    <t>Ensure that the 'Audit Security State Change' is set to include 'Success'
To establish the recommended configuration via GP, set the following UI path to include `Success`:
 ```
Computer Configuration\Policies\Windows Settings\Security Settings\Advanced Audit Policy Configuration\Audit Policies\System\Audit Security State Change
```</t>
  </si>
  <si>
    <t>Ensure that the 'Audit Security System Extension' is set to include 'Success'
To establish the recommended configuration via GP, set the following UI path to include `Success`:
 ```
Computer Configuration\Policies\Windows Settings\Security Settings\Advanced Audit Policy Configuration\Audit Policies\System\Audit Security System Extension
```</t>
  </si>
  <si>
    <t>Ensure that the 'Audit System Integrity' is set to 'Success and Failure'
To establish the recommended configuration via GP, set the following UI path to `Success and Failure:`
 ```
Computer Configuration\Policies\Windows Settings\Security Settings\Advanced Audit Policy Configuration\Audit Policies\System\Audit System Integrity
```</t>
  </si>
  <si>
    <t>Ensure that the 'Prevent enabling lock screen camera' is set to 'Enabled'
To establish the recommended configuration via GP, set the following UI path to `Enabled`:
```
Computer Configuration\Policies\Administrative Templates\Control Panel\Personalization\Prevent enabling lock screen camera
```
**Note:** This Group Policy path may not exist by default. It is provided by the Group Policy template `ControlPanelDisplay.admx/adml` that is included with the Microsoft Windows 8.1 &amp; Server 2012 R2 Administrative Templates (or newer).</t>
  </si>
  <si>
    <t>Ensure that the 'Prevent enabling lock screen slide show' is set to 'Enabled'
To establish the recommended configuration via GP, set the following UI path to `Enabled`:
```
Computer Configuration\Policies\Administrative Templates\Control Panel\Personalization\Prevent enabling lock screen slide show
```
**Note:** This Group Policy path may not exist by default. It is provided by the Group Policy template `ControlPanelDisplay.admx/adml` that is included with the Microsoft Windows 8.1 &amp; Server 2012 R2 Administrative Templates (or newer).</t>
  </si>
  <si>
    <t>Ensure that the 'Allow users to enable online speech recognition services' is set to 'Disabled'
To establish the recommended configuration via GP, set the following UI path to `Disabled`:
```
Computer Configuration\Policies\Administrative Templates\Control Panel\Regional and Language Options\Allow users to enable online speech recognition services
```
**Note:** This Group Policy path may not exist by default. It is provided by the Group Policy template `Globalization.admx/adml` that is included with the Microsoft Windows 10 RTM (Release 1507) Administrative Templates (or newer).
**Note #2:** In older Microsoft Windows Administrative Templates, this setting was initially named _Allow input personalization_, but it was renamed to _Allow users to enable online speech recognition services_ starting with the Windows 10 R1809 &amp; Server 2019 Administrative Templates.</t>
  </si>
  <si>
    <t>Ensure that the 'Apply UAC restrictions to local accounts on network logons' is set to 'Enabled' (MS only)
To establish the recommended configuration via GP, set the following UI path to `Enabled`:
```
Computer Configuration\Policies\Administrative Templates\MS Security Guide\Apply UAC restrictions to local accounts on network logons
```
**Note:** This Group Policy path does not exist by default. An additional Group Policy template (`SecGuide.admx/adml`) is required - it is available from Microsoft at [this link](https://www.microsoft.com/en-us/download/details.aspx?id=55319).</t>
  </si>
  <si>
    <t>Ensure that the 'Configure SMB v1 client driver' is set to 'Enabled: Disable driver (recommended)'
To establish the recommended configuration via GP, set the following UI path to `Enabled: Disable driver (recommended)`:
```
Computer Configuration\Policies\Administrative Templates\MS Security Guide\Configure SMB v1 client driver
```
**Note:** This Group Policy path does not exist by default. An additional Group Policy template (`SecGuide.admx/adml`) is required - it is available from Microsoft at [this link](https://www.microsoft.com/en-us/download/details.aspx?id=55319).</t>
  </si>
  <si>
    <t>Ensure that the 'Configure SMB v1 server' is set to 'Disabled'
To establish the recommended configuration via GP, set the following UI path to `Disabled`:
```
Computer Configuration\Policies\Administrative Templates\MS Security Guide\Configure SMB v1 server
```
**Note:** This Group Policy path does not exist by default. An additional Group Policy template (`SecGuide.admx/adml`) is required - it is available from Microsoft at [this link](https://www.microsoft.com/en-us/download/details.aspx?id=55319).</t>
  </si>
  <si>
    <t>Ensure that the 'Enable Certificate Padding' is set to 'Enabled'
To establish the recommended configuration via GP, set the following UI path to `Enabled`:
```
Computer Configuration\Policies\Administrative Templates\MS Security Guide\Enable Certificate Padding
```
**Note:** This Group Policy path does not exist by default. An additional Group Policy template (`SecGuide.admx/adml`) is required - it is available from Microsoft at [this link](https://www.microsoft.com/en-us/download/details.aspx?id=55319).</t>
  </si>
  <si>
    <t>Ensure that the 'Enable Structured Exception Handling Overwrite Protection (SEHOP)' is set to 'Enabled'
To establish the recommended configuration via GP, set the following UI path to `Enabled`:
```
Computer Configuration\Policies\Administrative Templates\MS Security Guide\Enable Structured Exception Handling Overwrite Protection (SEHOP)
```
**Note:** This Group Policy path does not exist by default. An additional Group Policy template (`SecGuide.admx/adml`) is required - it is available from Microsoft at [this link](https://www.microsoft.com/en-us/download/details.aspx?id=55319).
More information is available at [MSKB 956607: How to enable Structured Exception Handling Overwrite Protection (SEHOP) in Windows operating systems](https://support.microsoft.com/en-us/help/956607/how-to-enable-structured-exception-handling-overwrite-protection-sehop)</t>
  </si>
  <si>
    <t>Ensure that the 'NetBT NodeType configuration' is set to 'Enabled: P-node (recommended)'
To establish the recommended configuration via GP, set the following UI path to `Enabled: P-node (recommended)`:
```
Computer Configuration\Policies\Administrative Templates\MS Security Guide\NetBT NodeType configuration
```
**Note:** This change does not take effect until the computer has been restarted.
**Note #2:** This Group Policy path does not exist by default. An additional Group Policy template (`SecGuide.admx/adml`) is required - it is available from Microsoft at [this link](https://www.microsoft.com/en-us/download/details.aspx?id=55319). Please note that this setting is **only** available in the _Security baseline (FINAL) for Windows 10 v1903 and Windows Server v1903_ (or newer) release of `SecGuide.admx/adml`, so if you previously downloaded this template, you may need to update it from a newer Microsoft baseline to get this new _NetBT NodeType configuration_ setting.</t>
  </si>
  <si>
    <t>Ensure that the 'WDigest Authentication' is set to 'Disabled'
To establish the recommended configuration via GP, set the following UI path to `Disabled`:
```
Computer Configuration\Policies\Administrative Templates\MS Security Guide\WDigest Authentication (disabling may require KB2871997)
```
**Note:** This Group Policy path does not exist by default. An additional Group Policy template (`SecGuide.admx/adml`) is required - it is available from Microsoft at [this link](https://www.microsoft.com/en-us/download/details.aspx?id=55319).</t>
  </si>
  <si>
    <t>Ensure that the 'MSS: (AutoAdminLogon) Enable Automatic Logon' is set to 'Disabled'
To establish the recommended configuration via GP, set the following UI path to `Disabled`:
 ```
Computer Configuration\Policies\Administrative Templates\MSS (Legacy)\MSS: (AutoAdminLogon) Enable Automatic Logon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</si>
  <si>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that the 'MSS: (DisableIPSourceRouting IPv6) IP source routing protection level' is set to 'Enabled: Highest protection, source routing is completely disabled'
To establish the recommended configuration via GP, set the following UI path to `Enabled: Highest protection, source routing is completely disabled`:
 ```
Computer Configuration\Policies\Administrative Templates\MSS (Legacy)\MSS: (DisableIPSourceRouting IPv6)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</si>
  <si>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that the 'MSS: (DisableIPSourceRouting) IP source routing protection level' is set to 'Enabled: Highest protection, source routing is completely disabled'
To establish the recommended configuration via GP, set the following UI path to `Enabled: Highest protection, source routing is completely disabled`:
 ```
Computer Configuration\Policies\Administrative Templates\MSS (Legacy)\MSS: (DisableIPSourceRouting)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</si>
  <si>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that the 'MSS: (EnableICMPRedirect) Allow ICMP redirects to override OSPF generated routes' is set to 'Disabled'
To establish the recommended configuration via GP, set the following UI path to ```Disabled```:
 ```
Computer Configuration\Policies\Administrative Templates\MSS (Legacy)\MSS: (EnableICMPRedirect) Allow ICMP redirects to override OSPF generated routes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</si>
  <si>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that the 'MSS: (NoNameReleaseOnDemand) Allow the computer to ignore NetBIOS name release requests except from WINS servers' is set to 'Enabled'
To establish the recommended configuration via GP, set the following UI path to `Enabled`:
 ```
Computer Configuration\Policies\Administrative Templates\MSS (Legacy)\MSS: (NoNameReleaseOnDemand) Allow the computer to ignore NetBIOS name release requests except from WINS servers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</si>
  <si>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that the 'MSS: (SafeDllSearchMode) Enable Safe DLL search mode' is set to 'Enabled'
To establish the recommended configuration via GP, set the following UI path to `Enabled`:
 ```
Computer Configuration\Policies\Administrative Templates\MSS (Legacy)\MSS: (SafeDllSearchMode) Enable Safe DLL search mode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</si>
  <si>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that the 'MSS: (ScreenSaverGracePeriod) The time in seconds before the screen saver grace period expires' is set to 'Enabled: 5 or fewer seconds'
To establish the recommended configuration via GP, set the following UI path to `Enabled: 5 or fewer seconds`:
 ```
Computer Configuration\Policies\Administrative Templates\MSS (Legacy)\MSS: (ScreenSaverGracePeriod) The time in seconds before the screen saver grace period expires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</si>
  <si>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that the 'MSS: (WarningLevel) Percentage threshold for the security event log at which the system will generate a warning' is set to 'Enabled: 90% or less'
To establish the recommended configuration via GP, set the following UI path to `Enabled: 90% or less`:
 ```
Computer Configuration\Policies\Administrative Templates\MSS (Legacy)\MSS: (WarningLevel) Percentage threshold for the security event log at which the system will generate a warning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</si>
  <si>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Ensure that the 'Configure multicast DNS (mDNS) protocol' is set to 'Disabled'
To establish the recommended configuration via GP, set the following UI path to `Disabled`:
```
Computer Configuration\Policies\Administrative Templates\Network\DNS Client\Configure multicast DNS (mDNS) protocol
```
**Note:** This Group Policy path is provided by the Group Policy template `DnsClient.admx/adml` that is included with the Microsoft Windows 11 Release 24H2 Administrative Templates (or newer).</t>
  </si>
  <si>
    <t>Ensure that the 'Configure NetBIOS settings' is set to 'Enabled: Disable NetBIOS name resolution on public networks'
To establish the recommended configuration via GP, set the following UI path to `Enabled: Disable NetBIOS name resolution on public networks`:
```
Computer Configuration\Policies\Administrative Templates\Network\DNS Client\Configure NetBIOS settings
```
**Note:** This Group Policy path may not exist by default. It is provided by the Group Policy template `DnsClient.admx/adml` that is included with the Microsoft Windows 11 Release 22H2 Administrative Templates v1.0 (or newer).</t>
  </si>
  <si>
    <t>Ensure that the 'Turn off multicast name resolution' is set to 'Enabled'
To establish the recommended configuration via GP, set the following UI path to `Enabled`:
```
Computer Configuration\Policies\Administrative Templates\Network\DNS Client\Turn off multicast name resolution
```
**Note:** This Group Policy path may not exist by default. It is provided by the Group Policy template `DnsClient.admx/adml` that is included with the Microsoft Windows 8.0 &amp; Server 2012 (non-R2) Administrative Templates (or newer).</t>
  </si>
  <si>
    <t>Ensure that the 'Audit client does not support encryption' is set to 'Enabled'
To establish the recommended configuration via GP, set the following UI path to `Enabled`:
```
Computer Configuration\Policies\Administrative Templates\Network\Lanman Server\Audit client does not support encryption
```
**Note:** This Group Policy path may not exist by default. It is provided by the Group Policy template `LanmanServer.admx/adml` that is included with the Microsoft Windows 11 Release 24H2 Administrative Templates (or newer).</t>
  </si>
  <si>
    <t>Ensure that the 'Audit client does not support signing' is set to 'Enabled'
To establish the recommended configuration via GP, set the following UI path to `Enabled`:
```
Computer Configuration\Policies\Administrative Templates\Network\Lanman Server\Audit client does not support signing
```
**Note:** This Group Policy path may not exist by default. It is provided by the Group Policy template `LanmanServer.admx/adml` that is included with the Microsoft Windows 11 Release 24H2 Administrative Templates (or newer).</t>
  </si>
  <si>
    <t>Ensure that the 'Audit insecure guest logon' is set to 'Enabled'
To establish the recommended configuration via GP, set the following UI path to `Enabled`:
```
Computer Configuration\Policies\Administrative Templates\Network\Lanman Server\Audit insecure guest logon
```
**Note:** This Group Policy path may not exist by default. It is provided by the Group Policy template `LanmanServer.admx/adml` that is included with the Microsoft Windows 11 Release 24H2 Administrative Templates (or newer).</t>
  </si>
  <si>
    <t>Ensure that the 'Enable authentication rate limiter' is set to 'Enabled'
To establish the recommended configuration via GP, set the following UI path to `Enabled`:
```
Computer Configuration\Policies\Administrative Templates\Network\Lanman Server\Enable authentication rate limiter
```
**Note:** This Group Policy path may not exist by default. It is provided by the Group Policy template `LanmanServer.admx/adml` that is included with the Microsoft Windows 11 Release 24H2 Administrative Templates (or newer).</t>
  </si>
  <si>
    <t>Ensure that the 'Enable remote mailslots' is set to 'Disabled'
To establish the recommended configuration via GP, set the following UI path to `Disabled`:
```
Computer Configuration\Policies\Administrative Templates\Network\Lanman Server\Enable remote mailslots
```
**Note:** A reboot is required after the setting is applied.
**Note #2:** This Group Policy path may not exist by default. It is provided by the Group Policy template `LanmanServer.admx/adml` that is included with the Microsoft Windows 11 Release 24H2 Administrative Templates (or newer).</t>
  </si>
  <si>
    <t>Ensure that the 'Mandate the minimum version of SMB' is set to 'Enabled: 3.1.1'
To establish the recommended configuration via GP, set the following UI path to `Enabled: 3.1.1`:
```
Computer Configuration\Policies\Administrative Templates\Network\Lanman Server\Mandate the minimum version of SMB
```
**Note:** This Group Policy path may not exist by default. It is provided by the Group Policy template `LanmanServer.admx/adml` that is included with the Microsoft Windows 11 Release 24H2 Administrative Templates (or newer).</t>
  </si>
  <si>
    <t>Ensure that the 'Set authentication rate limiter delay (milliseconds)' is set to 'Enabled: 2000' or more
To establish the recommended configuration via GP, set the following UI path to `Enabled: 2000` or more:
```
Computer Configuration\Policies\Administrative Templates\Network\Lanman Server\Set authentication rate limiter delay (milliseconds)
```
**Note:** This Group Policy path may not exist by default. It is provided by the Group Policy template `LanmanServer.admx/adml` that is included with the Microsoft Windows 11 Release 24H2 Administrative Templates (or newer).</t>
  </si>
  <si>
    <t>Ensure that the 'Audit insecure guest logon' is set to 'Enabled'
To establish the recommended configuration via GP, set the following UI path to `Enabled`:
```
Computer Configuration\Policies\Administrative Templates\Network\Lanman Workstation\Audit insecure guest logon
```
**Note:** This Group Policy path may not exist by default. It is provided by the Group Policy template `LanmanWorkstation.admx/adml` that is included with the Microsoft Windows 11 Release 24H2 Administrative Templates (or newer).</t>
  </si>
  <si>
    <t>Ensure that the 'Audit server does not support encryption' is set to 'Enabled'
To establish the recommended configuration via GP, set the following UI path to `Enabled`:
```
Computer Configuration\Policies\Administrative Templates\Network\Lanman Workstation\Audit server does not support encryption
```
**Note:** This Group Policy path may not exist by default. It is provided by the Group Policy template `LanmanWorkstation.admx/adml` that is included with the Microsoft Windows 11 Release 24H2 Administrative Templates (or newer).</t>
  </si>
  <si>
    <t>Ensure that the 'Audit server does not support signing' is set to 'Enabled'
To establish the recommended configuration via GP, set the following UI path to `Enabled`:
```
Computer Configuration\Policies\Administrative Templates\Network\Lanman Workstation\Audit server does not support signing
```
**Note:** This Group Policy path may not exist by default. It is provided by the Group Policy template `LanmanWorkstation.admx/adml` that is included with the Microsoft Windows 11 Release 24H2 Administrative Templates (or newer).</t>
  </si>
  <si>
    <t>Ensure that the 'Enable insecure guest logons' is set to 'Disabled'
To establish the recommended configuration via GP, set the following UI path to `Disabled:`
```
Computer Configuration\Policies\Administrative Templates\Network\Lanman Workstation\Enable insecure guest logons
```
**Note:** This Group Policy path may not exist by default. It is provided by the Group Policy template `LanmanWorkstation.admx/adml` that is included with the Microsoft Windows 10 Release 1511 Administrative Templates (or newer).</t>
  </si>
  <si>
    <t>Ensure that the 'Enable remote mailslots' is set to 'Disabled'
To establish the recommended configuration via GP, set the following UI path to `Disabled`:
```
Computer Configuration\Policies\Administrative Templates\Network\Lanman Workstation\Enable remote mailslots
```
**Note:** A reboot is required after the setting is applied.
**Note #2:** This Group Policy path may not exist by default. It is provided by the Group Policy template `LanmanWorkstation.admx/adml` that is included with the Microsoft Windows 11 Release 24H2 Administrative Templates (or newer).</t>
  </si>
  <si>
    <t>Ensure that the 'Mandate the minimum version of SMB' is set to 'Enabled: 3.1.1'
To establish the recommended configuration via GP, set the following UI path to `Enabled: 3.1.1`:
```
Computer Configuration\Policies\Administrative Templates\Network\Lanman Workstation\Mandate the minimum version of SMB
```
**Note:** This Group Policy path may not exist by default. It is provided by the Group Policy template `LanmanWorkstation.admx/adml` that is included with the Microsoft Windows 11 Release 24H2 Administrative Templates (or newer).</t>
  </si>
  <si>
    <t>Ensure that the 'Require Encryption' is set to 'Enabled'
To establish the recommended configuration via GP, set the following UI path to `Enabled`:
```
Computer Configuration\Policies\Administrative Templates\Network\Lanman Workstation\Require Encryption
```
**Note:** This Group Policy path may not exist by default. It is provided by the Group Policy template `LanmanWorkstation.admx/adml` that is included with the Microsoft Windows 11 Release 24H2 Administrative Templates (or newer).</t>
  </si>
  <si>
    <t>Ensure that the 'Prohibit installation and configuration of Network Bridge on your DNS domain network' is set to 'Enabled'
To establish the recommended configuration via GP, set the following UI path to `Enabled`:
```
Computer Configuration\Policies\Administrative Templates\Network\Network Connections\Prohibit installation and configuration of Network Bridge on your DNS domain network
```
**Note:** This Group Policy path is provided by the Group Policy template `NetworkConnections.admx/adml` that is included with all versions of the Microsoft Windows Administrative Templates.</t>
  </si>
  <si>
    <t>Ensure that the 'Prohibit use of Internet Connection Sharing on your DNS domain network' is set to 'Enabled'
To establish the recommended configuration via GP, set the following UI path to `Enabled`:
```
Computer Configuration\Policies\Administrative Templates\Network\Network Connections\Prohibit use of Internet Connection Sharing on your DNS domain network
```
**Note:** This Group Policy path is provided by the Group Policy template `NetworkConnections.admx/adml` that is included with all versions of the Microsoft Windows Administrative Templates.</t>
  </si>
  <si>
    <t>Ensure that the 'Require domain users to elevate when setting a network's location' is set to 'Enabled'
To establish the recommended configuration via GP, set the following UI path to `Enabled`:
```
Computer Configuration\Policies\Administrative Templates\Network\Network Connections\Require domain users to elevate when setting a network's location
```
**Note:** This Group Policy path may not exist by default. It is provided by the Group Policy template `NetworkConnections.admx/adml` that is included with the Microsoft Windows 7 &amp; Server 2008 R2 Administrative Templates (or newer).</t>
  </si>
  <si>
    <t>Ensure that the 'Hardened UNC Paths' is set to 'Enabled, with "Require Mutual Authentication", "Require Integrity", and “Require Privacy” set for all NETLOGON and SYSVOL shares'
To establish the recommended configuration via GP, set the following UI path to `Enabled` with the following paths configured, at a minimum:
`\\*\NETLOGON RequireMutualAuthentication=1, RequireIntegrity=1, RequirePrivacy=1`
`\\*\SYSVOL RequireMutualAuthentication=1, RequireIntegrity=1, RequirePrivacy=1`
 ```
Computer Configuration\Policies\Administrative Templates\Network\Network Provider\Hardened UNC Paths
```
**Note:** This Group Policy path does not exist by default. An additional Group Policy template (`NetworkProvider.admx/adml`) is required - it is included with the [MS15-011](https://technet.microsoft.com/library/security/MS15-011) / [MSKB 3000483](https://support.microsoft.com/en-us/kb/3000483) security update or with the Microsoft Windows 10 RTM (Release 1507) Administrative Templates (or newer).</t>
  </si>
  <si>
    <t>Ensure that the 'Minimize the number of simultaneous connections to the Internet or a Windows Domain' is set to 'Enabled: 3 = Prevent Wi-Fi when on Ethernet'
To establish the recommended configuration via GP, set the following UI path to `Enabled: 3 = Prevent Wi-Fi when on Ethernet`:
```
Computer Configuration\Policies\Administrative Templates\Network\Windows Connection Manager\Minimize the number of simultaneous connections to the Internet or a Windows Domain
```
**Note:** This Group Policy path may not exist by default. It is provided by the Group Policy template `WCM.admx/adml` that is included with the Microsoft Windows 8.0 &amp; Server 2012 (non-R2) Administrative Templates. It was updated with a new _Minimize Policy Options_ sub-setting starting with the Windows 10 Release 1903 Administrative Templates.</t>
  </si>
  <si>
    <t>Ensure that the 'Configure Redirection Guard' is set to 'Enabled: Redirection Guard Enabled'
To establish the recommended configuration via GP, set the following UI path to `Enabled: Redirection Guard Enabled`:
```
Computer Configuration\Policies\Administrative Templates\Printers\Configure Redirection Guard
```
**Note:** This Group Policy path is provided by the Group Policy template `Printing.admx/adml` that is included with the Microsoft Windows 11 Release 22H2 Administrative Templates v1.0 (or newer).</t>
  </si>
  <si>
    <t>Ensure that the 'Configure RPC connection settings: Protocol to use for outgoing RPC connections' is set to 'Enabled: RPC over TCP'
To establish the recommended configuration via GP, set the following UI path to `Enabled: RPC over TCP`:
```
Computer Configuration\Policies\Administrative Templates\Printers\Configure RPC connection settings: Protocol to use for outgoing RPC connections
```
**Note:** This Group Policy path is provided by the Group Policy template `Printing.admx/adml` that is included with the Microsoft Windows 11 Release 22H2 Administrative Templates v1.0 (or newer).</t>
  </si>
  <si>
    <t>Ensure that the 'Configure RPC connection settings: Use authentication for outgoing RPC connections' is set to 'Enabled: Default'
To establish the recommended configuration via GP, set the following UI path to `Enabled: Default`:
```
Computer Configuration\Policies\Administrative Templates\Printers\Configure RPC connection settings: Use authentication for outgoing RPC connections
```
**Note:** This Group Policy path is provided by the Group Policy template `Printing.admx/adml` that is included with the Microsoft Windows 11 Release 22H2 Administrative Templates v1.0 (or newer).</t>
  </si>
  <si>
    <t>Ensure that the 'Configure RPC listener settings: Protocols to allow for incoming RPC connections' is set to 'Enabled: RPC over TCP'
To establish the recommended configuration via GP, set the following UI path to `Enabled: RCP over TCP`: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</si>
  <si>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Ensure that the 'Configure RPC listener settings: Authentication protocol to use for incoming RPC connections:' is set to 'Enabled: Negotiate' or higher
To establish the recommended configuration via GP, set the following UI path to `Enabled: Negotiate` or higher: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</si>
  <si>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Ensure that the 'Configure RPC over TCP port' is set to 'Enabled: 0'
To establish the recommended configuration via GP, set the following UI path to `Enabled: 0`:
```
Computer Configuration\Policies\Administrative Templates\Printers\Configure RPC over TCP port
```
**Note:** This Group Policy path is provided by the Group Policy template `Printing.admx/adml` that is included with the Microsoft Windows 11 Release 22H2 Administrative Templates v1.0 (or newer).</t>
  </si>
  <si>
    <t>Ensure that the 'Configure RPC packet level privacy setting for incoming connections' is set to 'Enabled'
To establish the recommended configuration via GP, set the following UI path to `Enabled`:
```
Computer Configuration\Policies\Administrative Templates\MS Security Guide\Configure RPC packet level privacy setting for incoming connections
```
**Note:** This Group Policy path does not exist by default. An additional Group Policy template (`SecGuide.admx/adml`) is required - it is available from Microsoft at [this link](https://www.microsoft.com/en-us/download/details.aspx?id=55319).</t>
  </si>
  <si>
    <t>Ensure that the 'Limits print driver installation to Administrators' is set to 'Enabled'
To establish the recommended configuration via GP, set the following UI path to `Enabled`.
```
Computer Configuration\Policies\Administrative Templates\Printers\Limits print driver installation to Administrators
```
**Note:** This Group Policy path is provided by the Group Policy template `Printing.admx/adml` that is included with the Microsoft Windows 10 Release 21H2 Administrative Templates (or newer).</t>
  </si>
  <si>
    <t>Ensure that the 'Manage processing of Queue-specific files' is set to 'Enabled: Limit Queue-specific files to Color profiles'
To establish the recommended configuration via GP, set the following UI path to `Enabled: Limit Queue-specific files to Color profiles`:
```
Computer Configuration\Policies\Administrative Templates\Printers\Manage processing of Queue-specific files
```
**Note:** This Group Policy path is provided by the Group Policy template `Printing.admx/adml` that is included with the Microsoft Windows 11 Release 22H2 Administrative Templates v1.0 (or newer).</t>
  </si>
  <si>
    <t>Ensure that the 'Point and Print Restrictions: When installing drivers for a new connection' is set to 'Enabled: Show warning and elevation prompt'
To establish the recommended configuration via GP, set the following UI path to `Enabled: Show warning and elevation prompt`:
```
Computer Configuration\Policies\Administrative Templates\Printers\Point and Print Restrictions: When installing drivers for a new connection 
```
**Note:** This Group Policy path is provided by the Group Policy template `Printing.admx/adml` that is included with all versions of the Microsoft Windows Administrative Templates.</t>
  </si>
  <si>
    <t>Ensure that the 'Point and Print Restrictions: When updating drivers for an existing connection' is set to 'Enabled: Show warning and elevation prompt'
To establish the recommended configuration via GP, set the following UI path to `Enabled: Show warning and elevation prompt`:
```
Computer Configuration\Policies\Administrative Templates\Printers\Point and Print Restrictions: When updating drivers for an existing connection 
```
**Note:** This Group Policy path is provided by the Group Policy template `Printing.admx/adml` that is included with all versions of the Microsoft Windows Administrative Templates.</t>
  </si>
  <si>
    <t>Ensure that the 'Include command line in process creation events' is set to 'Enabled'
To establish the recommended configuration via GP, set the following UI path to `Enabled`:
```
Computer Configuration\Policies\Administrative Templates\System\Audit Process Creation\Include command line in process creation events
```
**Note:** This Group Policy path may not exist by default. It is provided by the Group Policy template `AuditSettings.admx/adml` that is included with the Microsoft Windows 8.1 &amp; Server 2012 R2 Administrative Templates (or newer).</t>
  </si>
  <si>
    <t>Ensure that the 'Encryption Oracle Remediation' is set to 'Enabled: Force Updated Clients'
To establish the recommended configuration via GP, set the following UI path to `Enabled: Force Updated Clients`:
```
Computer Configuration\Policies\Administrative Templates\System\Credentials Delegation\Encryption Oracle Remediation
```
**Note:** This Group Policy path may not exist by default. It is provided by the Group Policy template `CredSsp.admx/adml` that is included with the Microsoft Windows 10 Release 1803 Administrative Templates (or newer).</t>
  </si>
  <si>
    <t>Ensure that the 'Remote host allows delegation of non-exportable credentials' is set to 'Enabled'
To establish the recommended configuration via GP, set the following UI path to `Enabled`:
```
Computer Configuration\Policies\Administrative Templates\System\Credentials Delegation\Remote host allows delegation of non-exportable credentials
```
**Note:** This Group Policy path may not exist by default. It is provided by the Group Policy template `CredSsp.admx/adml` that is included with the Microsoft Windows 10 Release 1703 Administrative Templates (or newer).</t>
  </si>
  <si>
    <t>Ensure that the 'Prevent device metadata retrieval from the Internet' is set to 'Enabled'
To establish the recommended configuration via GP, set the following UI path to `Enabled`:
```
Computer Configuration\Policies\Administrative Templates\System\Device Installation\Prevent device metadata retrieval from the Internet
```
**Note:** This Group Policy path is provided by the Group Policy template `DeviceInstallation.admx/adml` that is included with the Microsoft Windows 7 &amp; Server 2008 R2 Administrative Templates, or with the Group Policy template `DeviceSetup.admx/adml` that is included with the Microsoft Windows 8.0 &amp; Server 2012 (non-R2) Administrative Templates (or newer).</t>
  </si>
  <si>
    <t>Ensure that the 'Boot-Start Driver Initialization Policy' is set to 'Enabled: Good, unknown and bad but critical'
To establish the recommended configuration via GP, set the following UI path to `Enabled:` `Good, unknown and bad but critical:`
```
Computer Configuration\Policies\Administrative Templates\System\Early Launch Antimalware\Boot-Start Driver Initialization Policy
```
**Note:** This Group Policy path may not exist by default. It is provided by the Group Policy template `EarlyLaunchAM.admx/adml` that is included with the Microsoft Windows 8.0 &amp; Server 2012 (non-R2) Administrative Templates (or newer).</t>
  </si>
  <si>
    <t>Ensure that the 'Configure registry policy processing: Do not apply during periodic background processing' is set to 'Enabled: FALSE'
To establish the recommended configuration via GP, set the following UI path to `Enabled`, then set the `Do not apply during periodic background processing` option to `FALSE` (unchecked):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</si>
  <si>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Ensure that the 'Configure registry policy processing: Process even if the Group Policy objects have not changed' is set to 'Enabled: TRUE'
To establish the recommended configuration via GP, set the following UI path to `Enabled`, then set the `Process even if the Group Policy objects have not changed` option to `TRUE` (checked):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</si>
  <si>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Ensure that the 'Configure security policy processing: Do not apply during periodic background processing' is set to 'Enabled: FALSE'
To establish the recommended configuration via GP, set the following UI path to `Enabled`, then set the `Do not apply during periodic background processing` option to `FALSE` (unchecked):
```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t>
  </si>
  <si>
    <t>Ensure that the 'Configure security policy processing: Process even if the Group Policy objects have not changed' is set to 'Enabled: TRUE'
To establish the recommended configuration via GP, set the following UI path to `Enabled`, then set the `Process even if the Group Policy objects have not changed` option to `TRUE` (checked):
```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t>
  </si>
  <si>
    <t>Ensure that the 'Continue experiences on this device' is set to 'Disabled'
To establish the recommended configuration via GP, set the following UI path to `Disabled`:
```
Computer Configuration\Policies\Administrative Templates\System\Group Policy\Continue experiences on this device
```
**Note:** This Group Policy path may not exist by default. It is provided by the Group Policy template `GroupPolicy.admx/adml` that is included with the Microsoft Windows 10 Release 1607 &amp; Server 2016 Administrative Templates (or newer).</t>
  </si>
  <si>
    <t>Ensure that the 'Turn off background refresh of Group Policy' is set to 'Disabled'
To establish the recommended configuration via GP, set the following UI path to `Disabled:`
```
Computer Configuration\Policies\Administrative Templates\System\Group Policy\Turn off background refresh of Group Policy
```
**Note:** This Group Policy path is provided by the Group Policy template `GroupPolicy.admx/adml` that is included with all versions of the Microsoft Windows Administrative Templates.</t>
  </si>
  <si>
    <t>Ensure that the 'Turn off downloading of print drivers over HTTP' is set to 'Enabled'
To establish the recommended configuration via GP, set the following UI path to `Enabled`:
```
Computer Configuration\Policies\Administrative Templates\System\Internet Communication Management\Internet Communication settings\Turn off downloading of print drivers over HTTP
```
**Note:** This Group Policy path is provided by the Group Policy template `ICM.admx/adml` that is included with all versions of the Microsoft Windows Administrative Templates.</t>
  </si>
  <si>
    <t>Ensure that the 'Turn off Internet download for Web publishing and online ordering wizards' is set to 'Enabled'
To establish the recommended configuration via GP, set the following UI path to `Enabled`:
```
Computer Configuration\Policies\Administrative Templates\System\Internet Communication Management\Internet Communication settings\Turn off Internet download for Web publishing and online ordering wizards
```
**Note:** This Group Policy path is provided by the Group Policy template `ICM.admx/adml` that is included with all versions of the Microsoft Windows Administrative Templates.</t>
  </si>
  <si>
    <t>Ensure that the 'Enumeration policy for external devices incompatible with Kernel DMA Protection' is set to 'Enabled: Block All'
To establish the recommended configuration via GP, set the following UI path to `Enabled: Block All`:
```
Computer Configuration\Policies\Administrative Templates\System\Kernel DMA Protection\Enumeration policy for external devices incompatible with Kernel DMA Protection
```
**Note:** This Group Policy path may not exist by default. It is provided by the Group Policy template `DmaGuard.admx/adml` that is included with the Microsoft Windows 10 Release 1809 &amp; Server 2019 Administrative Templates (or newer).</t>
  </si>
  <si>
    <t>Ensure that the 'Configure password backup directory' is set to 'Enabled: Active Directory' or 'Enabled: Azure Active Directory'
To establish the recommended configuration via GP, set the following UI path to `Enabled: Active Directory` or `Enabled: Azure Active Directory`:
```
Computer Configuration\Policies\Administrative Templates\System\LAPS\Configure password backup directory
```
**Note:** This Group Policy path may not exist by default. It is provided by the Group Policy template `LAPS.admx/adml` that is included with the Microsoft Windows 11 Release 22H2 Administrative Templates v3.0 (or newer).</t>
  </si>
  <si>
    <t>Ensure that the 'Do not allow password expiration time longer than required by policy' is set to 'Enabled'
To establish the recommended configuration via GP, set the following UI path to `Enabled`:
```
Computer Configuration\Policies\Administrative Templates\System\LAPS\Do not allow password expiration time longer than required by policy
```
**Note:** This Group Policy path may not exist by default. It is provided by the Group Policy template `LAPS.admx/adml` that is included with the Microsoft Windows 11 Release 23H2 Administrative Templates v2.0 (or newer). 
**Note #2:** This setting also existed in the Microsoft Windows 11 Release 22H2 v3.0 and 23H2 v1.0 Administrative Templates, but it was misconfigured in those versions with the incorrect registry value. Please ensure you are using Windows 11 Release 23H2 Administrative Templates v2.0 (or newer) when configuring this setting to ensure the correct registry value is set.</t>
  </si>
  <si>
    <t>Ensure that the 'Enable password encryption' is set to 'Enabled'
To establish the recommended configuration via GP, set the following UI path to `Enabled`:
```
Computer Configuration\Policies\Administrative Templates\System\LAPS\Enable password encryption
```
**Note:** This Group Policy path may not exist by default. It is provided by the Group Policy template `LAPS.admx/adml` that is included with the Microsoft Windows 11 Release 22H2 Administrative Templates v3.0 (or newer).</t>
  </si>
  <si>
    <t>Ensure that the 'Password Settings: Password Complexity' is set to 'Enabled: Large letters + small letters + numbers + special characters'
To establish the recommended configuration via GP, set the following UI path to `Enabled`, and configure the `Password Complexity` option to `Large letters + small letters + numbers + special characters`: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</si>
  <si>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Ensure that the 'Password Settings: Password Length' is set to 'Enabled: 15 or more'
To establish the recommended configuration via GP, set the following UI path to `Enabled`, and configure the `Password Length` option to `15 or more`: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</si>
  <si>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Ensure that the 'Password Settings: Password Age (Days)' is set to 'Enabled: 30 or fewer'
To establish the recommended configuration via GP, set the following UI path to `Enabled`, and configure the `Password Age (Days)` option to `30 or fewer`: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</si>
  <si>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Ensure that the 'Post-authentication actions: Grace period (hours)' is set to 'Enabled: 8 or fewer hours, but not 0'
To establish the recommended configuration via GP, set the following UI path to `Enabled: 8 or fewer hours, but not 0`:
```
Computer Configuration\Policies\Administrative Templates\System\LAPS\Post-authentication actions: Grace period (hours)
```
**Note:** This Group Policy path may not exist by default. It is provided by the Group Policy template `LAPS.admx/adml` that is included with the Microsoft Windows 11 Release 22H2 Administrative Templates v3.0 (or newer).</t>
  </si>
  <si>
    <t>Ensure that the 'Post-authentication actions: Actions' is set to 'Enabled: Reset the password and logoff the managed account' or higher
To establish the recommended configuration via GP, set the following UI path to `Enabled: Reset the password and logoff the managed account` or higher:
```
Computer Configuration\Policies\Administrative Templates\System\LAPS\Post-authentication actions: Actions
```
**Note:** This Group Policy path may not exist by default. It is provided by the Group Policy template `LAPS.admx/adml` that is included with the Microsoft Windows 11 Release 22H2 Administrative Templates v3.0 (or newer).</t>
  </si>
  <si>
    <t>Ensure that the 'Allow Custom SSPs and APs to be loaded into LSASS' is set to 'Disabled'
To establish the recommended configuration via GP, set the following UI path to `Disabled`:
```
Computer Configuration\Policies\Administrative Templates\System\Local Security Authority\Allow Custom SSPs and APs to be loaded into LSASS
```
**Note:** This Group Policy path may not exist by default. It is provided by the Group Policy template `LocalSecurityAuthority.admx/adml` that is included with the Microsoft Windows 11 Release 22H2 Administrative Templates v1.0 (or newer).</t>
  </si>
  <si>
    <t>Ensure that the 'Block user from showing account details on sign-in' is set to 'Enabled'
To establish the recommended configuration via GP, set the following UI path to `Enabled`:
```
Computer Configuration\Policies\Administrative Templates\System\Logon\Block user from showing account details on sign-in
```
**Note:** This Group Policy path may not exist by default. It is provided by the Group Policy template `Logon.admx/adml` that is included with the Microsoft Windows 10 Release 1607 &amp; Server 2016 Administrative Templates (or newer).</t>
  </si>
  <si>
    <t>Ensure that the 'Do not display network selection UI' is set to 'Enabled'
To establish the recommended configuration via GP, set the following UI path to `Enabled`:
```
Computer Configuration\Policies\Administrative Templates\System\Logon\Do not display network selection UI
```
**Note:** This Group Policy path may not exist by default. It is provided by the Group Policy template `Logon.admx/adml` that is included with the Microsoft Windows 8.1 &amp; Server 2012 R2 Administrative Templates (or newer).</t>
  </si>
  <si>
    <t>Ensure that the 'Do not enumerate connected users on domain-joined computers' is set to 'Enabled'
To establish the recommended configuration via GP, set the following UI path to `Enabled`:
```
Computer Configuration\Policies\Administrative Templates\System\Logon\Do not enumerate connected users on domain-joined computers
```
**Note:** This Group Policy path may not exist by default. It is provided by the Group Policy template `Logon.admx/adml` that is included with the Microsoft Windows 8.0 &amp; Server 2012 (non-R2) Administrative Templates (or newer).</t>
  </si>
  <si>
    <t>Ensure that the 'Enumerate local users on domain-joined computers' is set to 'Disabled' (MS only)
To establish the recommended configuration via GP, set the following UI path to `Disabled`:
```
Computer Configuration\Policies\Administrative Templates\System\Logon\Enumerate local users on domain-joined computers
```
**Note:** This Group Policy path may not exist by default. It is provided by the Group Policy template `Logon.admx/adml` that is included with the Microsoft Windows 8.0 &amp; Server 2012 (non-R2) Administrative Templates (or newer).</t>
  </si>
  <si>
    <t>Ensure that the 'Turn off app notifications on the lock screen' is set to 'Enabled'
To establish the recommended configuration via GP, set the following UI path to `Enabled`:
```
Computer Configuration\Policies\Administrative Templates\System\Logon\Turn off app notifications on the lock screen
```
**Note:** This Group Policy path may not exist by default. It is provided by the Group Policy template `Logon.admx/adml` that is included with the Microsoft Windows 8.0 &amp; Server 2012 (non-R2) Administrative Templates (or newer).</t>
  </si>
  <si>
    <t>Ensure that the 'Turn off picture password sign-in' is set to 'Enabled'
To establish the recommended configuration via GP, set the following UI path to `Enabled`:
```
Computer Configuration\Policies\Administrative Templates\System\Logon\Turn off picture password sign-in
```
**Note:** This Group Policy path may not exist by default. It is provided by the Group Policy template `CredentialProviders.admx/adml` that is included with the Microsoft Windows 8.0 &amp; Server 2012 (non-R2) Administrative Templates (or newer).</t>
  </si>
  <si>
    <t>Ensure that the 'Turn on convenience PIN sign-in' is set to 'Disabled'
To establish the recommended configuration via GP, set the following UI path to `Disabled`:
```
Computer Configuration\Policies\Administrative Templates\System\Logon\Turn on convenience PIN sign-in
```
**Note:** This Group Policy path may not exist by default. It is provided by the Group Policy template `CredentialProviders.admx/adml` that is included with the Microsoft Windows 8.0 &amp; Server 2012 (non-R2) Administrative Templates (or newer).
**Note #2:** In older Microsoft Windows Administrative Templates, this setting was initially named _Turn on PIN sign-in_, but it was renamed starting with the Windows 10 Release 1511 Administrative Templates.</t>
  </si>
  <si>
    <t>Ensure that the 'Block NetBIOS-based discovery for domain controller location' is set to 'Enabled'
To establish the recommended configuration via GP, set the following UI path to `Enabled`:
```
Computer Configuration\Policies\Administrative Templates\System\Net Logon\DC Locator DNS Records\Block NetBIOS-based discovery for domain controller location
```
**Note:** This Group Policy path is provided by the Group Policy template `Netlogon.admx/adml` that is included with the Microsoft Windows 11 Release 24H2 Administrative Templates (or newer).</t>
  </si>
  <si>
    <t>Ensure that the 'Require a password when a computer wakes (on battery)' is set to 'Enabled'
To establish the recommended configuration via GP, set the following UI path to `Enabled`:
```
Computer Configuration\Policies\Administrative Templates\System\Power Management\Sleep Settings\Require a password when a computer wakes (on battery)
```
**Note:** This Group Policy path may not exist by default. It is provided by the Group Policy template `Power.admx/adml` that is included with the Microsoft Windows 8.0 &amp; Server 2012 (non-R2) Administrative Templates (or newer).</t>
  </si>
  <si>
    <t>Ensure that the 'Require a password when a computer wakes (plugged in)' is set to 'Enabled'
To establish the recommended configuration via GP, set the following UI path to `Enabled`:
```
Computer Configuration\Policies\Administrative Templates\System\Power Management\Sleep Settings\Require a password when a computer wakes (plugged in)
```
**Note:** This Group Policy path may not exist by default. It is provided by the Group Policy template `Power.admx/adml` that is included with the Microsoft Windows 8.0 &amp; Server 2012 (non-R2) Administrative Templates (or newer).</t>
  </si>
  <si>
    <t>Ensure that the 'Configure Offer Remote Assistance' is set to 'Disabled'
To establish the recommended configuration via GP, set the following UI path to `Disabled`:
```
Computer Configuration\Policies\Administrative Templates\System\Remote Assistance\Configure Offer Remote Assistance
```
**Note:** This Group Policy path may not exist by default. It is provided by the Group Policy template `RemoteAssistance.admx/adml` that is included with the Microsoft Windows 8.0 &amp; Server 2012 (non-R2) Administrative Templates (or newer).</t>
  </si>
  <si>
    <t>Ensure that the 'Configure Solicited Remote Assistance' is set to 'Disabled'
To establish the recommended configuration via GP, set the following UI path to `Disabled`:
```
Computer Configuration\Policies\Administrative Templates\System\Remote Assistance\Configure Solicited Remote Assistance
```
**Note:** This Group Policy path may not exist by default. It is provided by the Group Policy template `RemoteAssistance.admx/adml` that is included with the Microsoft Windows 8.0 &amp; Server 2012 (non-R2) Administrative Templates (or newer).</t>
  </si>
  <si>
    <t>Ensure that the 'Enable RPC Endpoint Mapper Client Authentication' is set to 'Enabled' (MS only)
To establish the recommended configuration via GP, set the following UI path to `Enabled`:
```
Computer Configuration\Policies\Administrative Templates\System\Remote Procedure Call\Enable RPC Endpoint Mapper Client Authentication
```
**Note:** This Group Policy path may not exist by default. It is provided by the Group Policy template `RPC.admx/adml` that is included with the Microsoft Windows 8.0 &amp; Server 2012 (non-R2) Administrative Templates (or newer).</t>
  </si>
  <si>
    <t>Ensure that the 'Configure SAM change password RPC methods policy' is set to 'Enabled: Block all change password RPC methods' (MS only)
To establish the recommended configuration via GP, set the following UI path to `Enabled: Block all change password RPC methods`:
```
Computer Configuration\Policies\Administrative Templates\System\Security Account Manager\Configure SAM change password RPC methods policy
```
**Note:** This Group Policy path is provided by the Group Policy template `SAM.admx/adml` that is included with the Microsoft Windows 11 Release 24H2 Administrative Templates (or newer).</t>
  </si>
  <si>
    <t>Ensure that the 'Enable Windows NTP Client' is set to 'Enabled'
To establish the recommended configuration via GP, set the following UI path to `Enabled:`
```
Computer Configuration\Policies\Administrative Templates\System\Windows Time Service\Time Providers\Enable Windows NTP Client
```
**Note:** This Group Policy path is provided by the Group Policy template `W32Time.admx/adml` that is included with all versions of the Microsoft Windows Administrative Templates.</t>
  </si>
  <si>
    <t>Ensure that the 'Enable Windows NTP Server' is set to 'Disabled' (MS only)
To establish the recommended configuration via GP, set the following UI path to `Disabled`:
```
Computer Configuration\Policies\Administrative Templates\System\Windows Time Service\Time Providers\Enable Windows NTP Server
```
**Note:** This Group Policy path is provided by the Group Policy template `W32Time.admx/adml` that is included with all versions of the Microsoft Windows Administrative Templates.</t>
  </si>
  <si>
    <t>Ensure that the 'Not allow per-user unsigned packages to install by default (requires explicitly allow per install)' is set to 'Enabled'
To establish the recommended configuration via GP, set the following UI path to `Enabled`:
```
Computer Configuration\Policies\Administrative Templates\Windows Components\App Package Deployment\Not allow per-user unsigned packages to install by default (requires explicitly allow per install)
```
**Note:** This Group Policy path is provided by the Group Policy template `AppxPackageManager.admx/adml` that is included with the Microsoft Windows 11 Release 24H2 Administrative Templates (or newer).</t>
  </si>
  <si>
    <t>Ensure that the 'Allow Microsoft accounts to be optional' is set to 'Enabled'
To establish the recommended configuration via GP, set the following UI path to `Enabled`:
```
Computer Configuration\Policies\Administrative Templates\Windows Components\App runtime\Allow Microsoft accounts to be optional
```
**Note:** This Group Policy path may not exist by default. It is provided by the Group Policy template `AppXRuntime.admx/adml` that is included with the Microsoft Windows 8.1 &amp; Server 2012 R2 Administrative Templates (or newer).</t>
  </si>
  <si>
    <t>Ensure that the 'Disallow Autoplay for non-volume devices' is set to 'Enabled'
To establish the recommended configuration via GP, set the following UI path to `Enabled`:
```
Computer Configuration\Policies\Administrative Templates\Windows Components\AutoPlay Policies\Disallow Autoplay for non-volume devices
```
**Note:** This Group Policy path may not exist by default. It is provided by the Group Policy template `AutoPlay.admx/adml` that is included with the Microsoft Windows 8.0 &amp; Server 2012 (non-R2) Administrative Templates (or newer).</t>
  </si>
  <si>
    <t>Ensure that the 'Set the default behavior for AutoRun' is set to 'Enabled: Do not execute any autorun commands'
To establish the recommended configuration via GP, set the following UI path to `Enabled: Do not execute any autorun commands`:
```
Computer Configuration\Policies\Administrative Templates\Windows Components\AutoPlay Policies\Set the default behavior for AutoRun
```
**Note:** This Group Policy path may not exist by default. It is provided by the Group Policy template `AutoPlay.admx/adml` that is included with the Microsoft Windows 8.0 &amp; Server 2012 (non-R2) Administrative Templates (or newer).</t>
  </si>
  <si>
    <t>Ensure that the 'Turn off Autoplay' is set to 'Enabled: All drives'
To establish the recommended configuration via GP, set the following UI path to `Enabled: All drives`:
```
Computer Configuration\Policies\Administrative Templates\Windows Components\AutoPlay Policies\Turn off Autoplay
```
**Note:** This Group Policy path is provided by the Group Policy template `AutoPlay.admx/adml` that is included with all versions of the Microsoft Windows Administrative Templates.</t>
  </si>
  <si>
    <t>Ensure that the 'Configure enhanced anti-spoofing' is set to 'Enabled'
To establish the recommended configuration via GP, set the following UI path to `Enabled`:
```
Computer Configuration\Policies\Administrative Templates\Windows Components\Biometrics\Facial Features\Configure enhanced anti-spoofing
```
**Note:** This Group Policy path may not exist by default. It is provided by the Group Policy template `Biometrics.admx/adml` that is included with the Microsoft Windows 10 Release 1511 Administrative Templates (or newer).
**Note #2:** In the Windows 10 Release 1511 and Windows 10 Release 1607 &amp; Server 2016 Administrative Templates, this setting was initially named _Use enhanced anti-spoofing when available_. It was renamed to _Configure enhanced anti-spoofing_ starting with the Windows 10 Release 1703 Administrative Templates.</t>
  </si>
  <si>
    <t>Ensure that the 'Turn off cloud consumer account state content' is set to 'Enabled'
To establish the recommended configuration via GP, set the following UI path to `Enabled`:
```
Computer Configuration\Policies\Administrative Templates\Windows Components\Cloud Content\Turn off cloud consumer account state content
```
**Note:** This Group Policy path may not exist by default. It is provided by the Group Policy template `CloudContent.admx/adml` that is included with the Microsoft Windows 11 Release 21H2 Administrative Templates (or newer).</t>
  </si>
  <si>
    <t>Ensure that the 'Turn off Microsoft consumer experiences' is set to 'Enabled'
To establish the recommended configuration via GP, set the following UI path to `Enabled`:
```
Computer Configuration\Policies\Administrative Templates\Windows Components\Cloud Content\Turn off Microsoft consumer experiences
```
**Note:** This Group Policy path may not exist by default. It is provided by the Group Policy template `CloudContent.admx/adml` that is included with the Microsoft Windows 10 Release 1511 Administrative Templates (or newer).</t>
  </si>
  <si>
    <t>Ensure that the 'Require pin for pairing' is set to 'Enabled: First Time' OR 'Enabled: Always'
To establish the recommended configuration via GP, set the following UI path to `Enabled: First Time` OR `Enabled: Always`:
```
Computer Configuration\Policies\Administrative Templates\Windows Components\Connect\Require pin for pairing
```
**Note:** This Group Policy path may not exist by default. It is provided by the Group Policy template `WirelessDisplay.admx/adml` that is included with the Microsoft Windows 10 Release 1607 &amp; Server 2016 Administrative Templates (or newer). The new `Choose one of the following actions` sub-option was later added as of the Windows 10 Release 1809 Administrative Templates. Choosing `Enabled` in the older templates is the equivalent of choosing `Enabled: First Time` in the newer templates.</t>
  </si>
  <si>
    <t>Ensure that the 'Do not display the password reveal button' is set to 'Enabled'
To establish the recommended configuration via GP, set the following UI path to `Enabled`:
```
Computer Configuration\Policies\Administrative Templates\Windows Components\Credential User Interface\Do not display the password reveal button
```
**Note:** This Group Policy path may not exist by default. It is provided by the Group Policy template `CredUI.admx/adml` that is included with the Microsoft Windows 8.0 &amp; Server 2012 (non-R2) Administrative Templates (or newer).</t>
  </si>
  <si>
    <t>Ensure that the 'Enumerate administrator accounts on elevation' is set to 'Disabled'
To establish the recommended configuration via GP, set the following UI path to `Disabled`:
```
Computer Configuration\Policies\Administrative Templates\Windows Components\Credential User Interface\Enumerate administrator accounts on elevation
```
**Note:** This Group Policy path is provided by the Group Policy template `CredUI.admx/adml` that is included with all versions of the Microsoft Windows Administrative Templates.</t>
  </si>
  <si>
    <t>Ensure that the 'Allow Diagnostic Data' is set to 'Enabled: Diagnostic data off (not recommended)' or 'Enabled: Send required diagnostic data'
To establish the recommended configuration via GP, set the following UI path to `Enabled: Diagnostic data off (not recommended)` or `Enabled: Send required diagnostic data`:
```
Computer Configuration\Policies\Administrative Templates\Windows Components\Data Collection and Preview Builds\Allow Diagnostic Data
```
**Note:** This Group Policy path may not exist by default. It is provided by the Group Policy template `DataCollection.admx/adml` that is included with the Microsoft Windows 10 RTM (Release 1507) Administrative Templates (or newer).
**Note #2:** In older Microsoft Windows Administrative Templates, this setting was initially named _Allow Telemetry_, but it was renamed to _Allow Diagnostic Data_ starting with the Windows 11 Release 21H2 Administrative Templates.</t>
  </si>
  <si>
    <t>Ensure that the 'Disable OneSettings Downloads' is set to 'Enabled'
To establish the recommended configuration via GP, set the following UI path to `Enabled`:
```
Computer Configuration\Policies\Administrative Templates\Windows Components\Data Collection and Preview Builds\Disable OneSettings Downloads
```
**Note:** This Group Policy path may not exist by default. It is provided by the Group Policy template `DataCollection.admx/adml` that is included with the Microsoft Windows 11 Release 21H2 Administrative Templates (or newer).</t>
  </si>
  <si>
    <t>Ensure that the 'Do not show feedback notifications' is set to 'Enabled'
To establish the recommended configuration via GP, set the following UI path to `Enabled`:
```
Computer Configuration\Policies\Administrative Templates\Windows Components\Data Collection and Preview Builds\Do not show feedback notifications
```
**Note:** This Group Policy path may not exist by default. It is provided by the Group Policy template `FeedbackNotifications.admx/adml` that is included with the Microsoft Windows 10 Release 1511 Administrative Templates (or newer).</t>
  </si>
  <si>
    <t>Ensure that the 'Enable OneSettings Auditing' is set to 'Enabled'
To establish the recommended configuration via GP, set the following UI path to `Enabled`:
```
Computer Configuration\Policies\Administrative Templates\Windows Components\Data Collection and Preview Builds\Enable OneSettings Auditing
```
**Note:** This Group Policy path may not exist by default. It is provided by the Group Policy template `DataCollection.admx/adml` that is included with the Microsoft Windows 11 Release 21H2 Administrative Templates (or newer).</t>
  </si>
  <si>
    <t>Ensure that the 'Limit Diagnostic Log Collection' is set to 'Enabled'
To establish the recommended configuration via GP, set the following UI path to `Enabled`:
```
Computer Configuration\Policies\Administrative Templates\Windows Components\Data Collection and Preview Builds\Limit Diagnostic Log Collection
```
**Note:** This Group Policy path may not exist by default. It is provided by the Group Policy template `DataCollection.admx/adml` that is included with the Microsoft Windows 11 Release 21H2 Administrative Templates (or newer).</t>
  </si>
  <si>
    <t>Ensure that the 'Limit Dump Collection' is set to 'Enabled'
To establish the recommended configuration via GP, set the following UI path to `Enabled`.
```
Computer Configuration\Policies\Administrative Templates\Windows Components\Data Collection and Preview Builds\Limit Dump Collection
```
**Note:** This Group Policy path may not exist by default. It is provided by the Group Policy template `DataCollection.admx/adml` that is included with the Microsoft Windows 11 Release 21H2 Administrative Templates (or newer).</t>
  </si>
  <si>
    <t>Ensure that the 'Enable App Installer Experimental Features' is set to 'Disabled'
To establish the recommended configuration via GP, set the following UI path to `Disabled`:
```
Computer Configuration\Policies\Administrative Templates\Windows Components\Desktop App Installer\Enable App Installer Experimental Features
```
**Note:** This Group Policy path may not exist by default. It is provided by the Group Policy template `DesktopAppInstaller.admx/adml` that is included with the Microsoft Windows 11 Release 22H2 Administrative Templates v1.0 (or newer).</t>
  </si>
  <si>
    <t>Ensure that the 'Enable App Installer Hash Override' is set to 'Disabled'
To establish the recommended configuration via GP, set the following UI path to `Disabled`:
```
Computer Configuration\Policies\Administrative Templates\Windows Components\Desktop App Installer\Enable App Installer Hash Override
```
**Note:** This Group Policy path may not exist by default. It is provided by the Group Policy template `DesktopAppInstaller.admx/adml` that is included with the Microsoft Windows 11 Release 22H2 Administrative Templates v1.0 (or newer).</t>
  </si>
  <si>
    <t>Ensure that the 'Enable App Installer Local Archive Malware Scan Override' is set to 'Disabled'
To establish the recommended configuration via GP, set the following UI path to `Disabled`:
```
Computer Configuration\Policies\Administrative Templates\Windows Components\Desktop App Installer\Enable App Installer Local Archive Malware Scan Override
```
**Note:** This Group Policy path is provided by the Group Policy template `DesktopAppInstaller.admx/adml` that is included with the Microsoft Windows 11 Release 24H2 Administrative Templates (or newer).</t>
  </si>
  <si>
    <t>Ensure that the 'Enable App Installer ms-appinstaller protocol' is set to 'Disabled'
To establish the recommended configuration via GP, set the following UI path to `Disabled`:
```
Computer Configuration\Policies\Administrative Templates\Windows Components\Desktop App Installer\Enable App Installer ms-appinstaller protocol
```
**Note:** This Group Policy path may not exist by default. It is provided by the Group Policy template `DesktopAppInstaller.admx/adml` that is included with the Microsoft Windows 11 Release 22H2 Administrative Templates v1.0 (or newer).</t>
  </si>
  <si>
    <t>Ensure that the 'Enable App Installer Microsoft Store Source Certificate Validation Bypass' is set to 'Disabled'
To establish the recommended configuration via GP, set the following UI path to `Disabled`:
```
Computer Configuration\Policies\Administrative Templates\Windows Components\Enable App Installer Microsoft Store Source Certificate Validation Bypass
```
**Note:** This Group Policy path is provided by the Group Policy template `DesktopAppInstaller.admx/adml` that is included with the Microsoft Windows 11 Release 24H2 Administrative Templates (or newer).</t>
  </si>
  <si>
    <t>Ensure that the 'Application: Control Event Log behavior when the log file reaches its maximum size' is set to 'Disabled'
To establish the recommended configuration via GP, set the following UI path to `Disabled`:
```
Computer Configuration\Policies\Administrative Templates\Windows Components\Event Log Service\Application\Control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</si>
  <si>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Ensure that the 'Application: Specify the maximum log file size (KB)' is set to 'Enabled: 32,768 or greater'
To establish the recommended configuration via GP, set the following UI path to `Enabled: 32,768 or greater`:
```
Computer Configuration\Policies\Administrative Templates\Windows Components\Event Log Service\Application\Specify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</si>
  <si>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Ensure that the 'Security: Control Event Log behavior when the log file reaches its maximum size' is set to 'Disabled'
To establish the recommended configuration via GP, set the following UI path to `Disabled`:
```
Computer Configuration\Policies\Administrative Templates\Windows Components\Event Log Service\Security\Control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</si>
  <si>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Ensure that the 'Security: Specify the maximum log file size (KB)' is set to 'Enabled: 196,608 or greater'
To establish the recommended configuration via GP, set the following UI path to `Enabled: 196,608 or greater`:
```
Computer Configuration\Policies\Administrative Templates\Windows Components\Event Log Service\Security\Specify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</si>
  <si>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Ensure that the 'Setup: Control Event Log behavior when the log file reaches its maximum size' is set to 'Disabled'
To establish the recommended configuration via GP, set the following UI path to `Disabled`:
```
Computer Configuration\Policies\Administrative Templates\Windows Components\Event Log Service\Setup\Control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</si>
  <si>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Ensure that the 'Setup: Specify the maximum log file size (KB)' is set to 'Enabled: 32,768 or greater'
To establish the recommended configuration via GP, set the following UI path to `Enabled: 32,768 or greater`:
```
Computer Configuration\Policies\Administrative Templates\Windows Components\Event Log Service\Setup\Specify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</si>
  <si>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Ensure that the 'System: Control Event Log behavior when the log file reaches its maximum size' is set to 'Disabled'
To establish the recommended configuration via GP, set the following UI path to `Disabled`:
```
Computer Configuration\Policies\Administrative Templates\Windows Components\Event Log Service\System\Control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</si>
  <si>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Ensure that the 'System: Specify the maximum log file size (KB)' is set to 'Enabled: 32,768 or greater'
To establish the recommended configuration via GP, set the following UI path to `Enabled: 32,768 or greater`:
```
Computer Configuration\Policies\Administrative Templates\Windows Components\Event Log Service\System\Specify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</si>
  <si>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Ensure that the 'Do not apply the Mark of the Web tag to files copied from insecure sources' is set to 'Disabled'
To establish the recommended configuration via GP, set the following UI path to `Disabled`:
```
Computer Configuration\Policies\Administrative Templates\Windows Components\File Explorer\Do not apply the Mark of the Web tag to files copied from insecure sources
```
**Note:** This Group Policy path is provided by the Group Policy template `Explorer.admx/adml` that is included with the Microsoft Windows 11 Release 24H2 Administrative Templates (or newer).</t>
  </si>
  <si>
    <t>Ensure that the 'Turn off Data Execution Prevention for Explorer' is set to 'Disabled'
To establish the recommended configuration via GP, set the following UI path to `Disabled`:
```
Computer Configuration\Policies\Administrative Templates\Windows Components\File Explorer\Turn off Data Execution Prevention for Explorer
```
**Note:** This Group Policy path may not exist by default. It is provided by the Group Policy template `Explorer.admx/adml` that is included with the Microsoft Windows 7 &amp; Server 2008 R2 Administrative Templates (or newer).</t>
  </si>
  <si>
    <t>Ensure that the 'Turn off heap termination on corruption' is set to 'Disabled'
To establish the recommended configuration via GP, set the following UI path to `Disabled`:
```
Computer Configuration\Policies\Administrative Templates\Windows Components\File Explorer\Turn off heap termination on corruption
```
**Note:** This Group Policy path is provided by the Group Policy template `Explorer.admx/adml` that is included with all versions of the Microsoft Windows Administrative Templates.</t>
  </si>
  <si>
    <t>Ensure that the 'Turn off shell protocol protected mode' is set to 'Disabled'
To establish the recommended configuration via GP, set the following UI path to `Disabled`:
```
Computer Configuration\Policies\Administrative Templates\Windows Components\File Explorer\Turn off shell protocol protected mode
```
**Note:** This Group Policy path is provided by the Group Policy template `WindowsExplorer.admx/adml` that is included with all versions of the Microsoft Windows Administrative Templates.</t>
  </si>
  <si>
    <t>Ensure that the 'Block all consumer Microsoft account user authentication' is set to 'Enabled'
To establish the recommended configuration via GP, set the following UI path to `Enabled:`
```
Computer Configuration\Policies\Administrative Templates\Windows Components\Microsoft accounts\Block all consumer Microsoft account user authentication
```
**Note:** This Group Policy path may not exist by default. It is provided by the Group Policy template `MSAPolicy.admx/adml` that is included with the Microsoft Windows 10 Release 1703 Administrative Templates (or newer).</t>
  </si>
  <si>
    <t>Ensure that the 'Configure detection for potentially unwanted applications' is set to 'Enabled: Block'
To establish the recommended configuration via GP, set the following UI path to `Enabled: Block`:
```
Computer Configuration\Policies\Administrative Templates\Windows Components\Microsoft Defender Antivirus\Configure detection for potentially unwanted applications
```
**Note:** This Group Policy path is provided by the Group Policy template `WindowsDefender.admx/adml` that is included with the Microsoft Windows 10 Release 1809 &amp; Server 2019 Administrative Templates (or newer).</t>
  </si>
  <si>
    <t>Ensure that the 'Control whether exclusions are visible to local users' is set to 'Enabled'
To establish the recommended configuration via GP, set the following UI path to `Enabled`:
```
Computer Configuration\Policies\Administrative Templates\Windows Components\Microsoft Defender Antivirus\Control whether exclusions are visible to local users
```
**Note:** This Group Policy path is provided by the Group Policy template `WindowsDefender.admx/adml` that is included with the Microsoft Windows 11 Release 24H2 Administrative Templates (or newer).</t>
  </si>
  <si>
    <t>Ensure that the 'Enable EDR in block mode' is set to 'Enabled'
To establish the recommended configuration via GP, set the following UI path to `Enabled`:
```
Computer Configuration\Policies\Administrative Templates\Windows Components\Microsoft Defender Antivirus\Features\Enable EDR in block mode
```
**Note:** This Group Policy path is provided by the Group Policy template `WindowsDefender.admx/adml` that is included with the Microsoft Windows 11 Release 24H2 Administrative Templates (or newer).</t>
  </si>
  <si>
    <t>Ensure that the 'Configure local setting override for reporting to Microsoft MAPS' is set to 'Disabled'
To establish the recommended configuration via GP, set the following UI path to `Disabled`:
```
Computer Configuration\Policies\Administrative Templates\Windows Components\Microsoft Defender Antivirus\MAPS\Configure local setting override for reporting to Microsoft MAPS
```
**Note:** This Group Policy path may not exist by default. It is provided by the Group Policy template `WindowsDefender.admx/adml` that is included with the Microsoft Windows 8.1 &amp; Server 2012 R2 Administrative Templates (or newer).</t>
  </si>
  <si>
    <t>Ensure that the 'Configure Attack Surface Reduction rules' is set to 'Enabled'
To establish the recommended configuration via GP, set the following UI path to `Enabled`:
```
Computer Configuration\Policies\Administrative Templates\Windows Components\Microsoft Defender Antivirus\Microsoft Defender Exploit Guard\Attack Surface Reduction\Configure Attack Surface Reduction rules
```
**Note:** This Group Policy path may not exist by default. It is provided by the Group Policy template `WindowsDefender.admx/adml` that is included with the Microsoft Windows 10 Release 1709 Administrative Templates (or newer).</t>
  </si>
  <si>
    <t>Ensure that the 'Configure Attack Surface Reduction rules: Set the state for each ASR rule' is configured
To establish the recommended configuration via GP, set the following UI path so that `26190899-1602-49e8-8b27-eb1d0a1ce869`, `3b576869-a4ec-4529-8536-b80a7769e899`, `56a863a9-875e-4185-98a7-b882c64b5ce5`, `5beb7efe-fd9a-4556-801d-275e5ffc04cc`, `75668c1f-73b5-4cf0-bb93-3ecf5cb7cc84`, `7674ba52-37eb-4a4f-a9a1-f0f9a1619a2c`, `9e6c4e1f-7d60-472f-ba1a-a39ef669e4b2`, `b2b3f03d-6a65-4f7b-a9c7-1c7ef74a9ba4`, `be9ba2d9-53ea-4cdc-84e5-9b1eeee46550`, `d3e037e1-3eb8-44c8-a917-57927947596d`, `d4f940ab-401b-4efc-aadc-ad5f3c50688a`, and `e6db77e5-3df2-4cf1-b95a-636979351e5b` are each set to a value of `1`:
```
Computer Configuration\Policies\Administrative Templates\Windows Components\Microsoft Defender Antivirus\Microsoft Defender Exploit Guard\Attack Surface Reduction\Configure Attack Surface Reduction rules: Set the state for each ASR rule
```
**Note:** This Group Policy path may not exist by default. It is provided by the Group Policy template `WindowsDefender.admx/adml` that is included with the Microsoft Windows 10 Release 1709 Administrative Templates (or newer).</t>
  </si>
  <si>
    <t>Ensure that the 'Prevent users and apps from accessing dangerous websites' is set to 'Enabled: Block'
To establish the recommended configuration via GP, set the following UI path to `Enabled: Block`:
```
Computer Configuration\Policies\Administrative Templates\Windows Components\Microsoft Defender Antivirus\Microsoft Defender Exploit Guard\Network Protection\Prevent users and apps from accessing dangerous websites
```
**Note:** This Group Policy path may not exist by default. It is provided by the Group Policy template `WindowsDefender.admx/adml` that is included with the Microsoft Windows 10 Release 1709 Administrative Templates (or newer).</t>
  </si>
  <si>
    <t>Ensure that the 'Enable file hash computation feature' is set to 'Enabled'
To establish the recommended configuration via GP, set the following UI path to `Enabled`:
```
Computer Configuration\Policies\Administrative Templates\Windows Components\Microsoft Defender Antivirus\MpEngine\Enable file hash computation feature
```
**Note:** This Group Policy path may not exist by default. It is provided by the Group Policy template `WindowsDefender.admx/adml` that is included with the Microsoft Windows 10 Release 2004 Administrative Templates (or newer).</t>
  </si>
  <si>
    <t>Ensure that the 'Configure real-time protection and Security Intelligence Updates during OOBE' is set to 'Enabled'
To establish the recommended configuration via GP, set the following UI path to `Enabled`:
```
Computer Configuration\Policies\Administrative Templates\Windows Components\Microsoft Defender Antivirus\Real-Time Protection\Configure real-time protection and Security Intelligence Updates during OOBE
```
**Note:** This Group Policy path is provided by the Group Policy template `WindowsDefender.admx/adml` that is included with the Microsoft Windows 11 Release 24H2 Administrative Templates (or newer).</t>
  </si>
  <si>
    <t>Ensure that the 'Scan all downloaded files and attachments' is set to 'Enabled'
To establish the recommended configuration via GP, set the following UI path to `Enabled`:
```
Computer Configuration\Policies\Administrative Templates\Windows Components\Microsoft Defender Antivirus\Real-Time Protection\Scan all downloaded files and attachments
```
**Note:** This Group Policy path may not exist by default. It is provided by the Group Policy template `WindowsDefender.admx/adml` that is included with the Microsoft Windows 8.1 &amp; Server 2012 R2 Administrative Templates (or newer).</t>
  </si>
  <si>
    <t>Ensure that the 'Turn off real-time protection' is set to 'Disabled'
To establish the recommended configuration via GP, set the following UI path to `Disabled`:
```
Computer Configuration\Policies\Administrative Templates\Windows Components\Microsoft Defender Antivirus\Real-Time Protection\Turn off real-time protection
```
**Note:** This Group Policy path may not exist by default. It is provided by the Group Policy template `WindowsDefender.admx/adml` that is included with the Microsoft Windows 8.1 &amp; Server 2012 R2 Administrative Templates (or newer).</t>
  </si>
  <si>
    <t>Ensure that the 'Turn on behavior monitoring' is set to 'Enabled'
To establish the recommended configuration via GP, set the following UI path to `Enabled`:
```
Computer Configuration\Policies\Administrative Templates\Windows Components\Microsoft Defender Antivirus\Real-Time Protection\Turn on behavior monitoring
```
**Note:** This Group Policy path may not exist by default. It is provided by the Group Policy template `WindowsDefender.admx/adml` that is included with the Microsoft Windows 8.1 &amp; Server 2012 R2 Administrative Templates (or newer).</t>
  </si>
  <si>
    <t>Ensure that the 'Turn on script scanning' is set to 'Enabled'
To establish the recommended configuration via GP, set the following UI path to `Enabled`:
```
Computer Configuration\Policies\Administrative Templates\Windows Components\Microsoft Defender Antivirus\Real-Time Protection\Turn on script scanning
```
**Note:** This Group Policy path may not exist by default. It is provided by the Group Policy template `WindowsDefender.admx/adml` that is included with the Microsoft Windows 11 Release 21H2 Administrative Templates (or newer).</t>
  </si>
  <si>
    <t>Ensure that the 'Configure Remote Encryption Protection Mode' is set to 'Enabled: Audit' or higher
To establish the recommended configuration via GP, set the following UI path to `Enabled: Audit` or higher:
```
Computer Configuration\Policies\Administrative Templates\Windows Components\Microsoft Defender Antivirus\Remediation\Behavioral Network Blocks\Brute-Force Protection\Configure Remote Encryption Protection Mode
```
**Note:** This Group Policy path is provided by the Group Policy template `WindowsDefender.admx/adml` that is included with the Microsoft Windows 11 Release 24H2 Administrative Templates (or newer).</t>
  </si>
  <si>
    <t>Ensure that the 'Scan excluded files and directories during quick scans' is set to 'Enabled: 1'
To establish the recommended configuration via GP, set the following UI path to `Enabled: 1`:
```
Computer Configuration\Policies\Administrative Templates\Windows Components\Microsoft Defender Antivirus\Scan\Scan excluded files and directories during quick scans
```
**Note:** This Group Policy path is provided by the Group Policy template `WindowsDefender.admx/adml` that is included with the Microsoft Windows 11 Release 24H2 Administrative Templates (or newer).</t>
  </si>
  <si>
    <t>Ensure that the 'Scan packed executables' is set to 'Enabled'
To establish the recommended configuration via GP, set the following UI path to `Enabled`:
```
Computer Configuration\Policies\Administrative Templates\Windows Components\Microsoft Defender Antivirus\Scan\Scan packed executables
```
**Note:** This Group Policy path is provided by the Group Policy template `WindowsDefender.admx/adml` that is included with the Microsoft Windows 8.1 and Server 2012 R2 Administrative Templates (or newer).</t>
  </si>
  <si>
    <t>Ensure that the 'Scan removable drives' is set to 'Enabled'
To establish the recommended configuration via GP, set the following UI path to `Enabled`:
```
Computer Configuration\Policies\Administrative Templates\Windows Components\Microsoft Defender Antivirus\Scan\Scan removable drives
```
**Note:** This Group Policy path may not exist by default. It is provided by the Group Policy template `WindowsDefender.admx/adml` that is included with the Microsoft Windows 8.1 &amp; Server 2012 R2 Administrative Templates (or newer).</t>
  </si>
  <si>
    <t>Ensure that the 'Trigger a quick scan after X days without any scans' is set to 'Enabled: 7'
To establish the recommended configuration via GP, set the following UI path to `Enabled: 7` days:
```
Computer Configuration\Policies\Administrative Templates\Windows Components\Microsoft Defender Antivirus\Scan\Trigger a quick scan after X days without any scans
```
**Note:** This Group Policy path is provided by the Group Policy template `WindowsDefender.admx/adml` that is included with the Microsoft Windows 11 Release 24H2 Administrative Templates (or newer).</t>
  </si>
  <si>
    <t>Ensure that the 'Turn on e-mail scanning' is set to 'Enabled'
To establish the recommended configuration via GP, set the following UI path to `Enabled`:
```
Computer Configuration\Policies\Administrative Templates\Windows Components\Microsoft Defender Antivirus\Scan\Turn on e-mail scanning
```
**Note:** This Group Policy path may not exist by default. It is provided by the Group Policy template `WindowsDefender.admx/adml` that is included with the Microsoft Windows 8.1 &amp; Server 2012 R2 Administrative Templates (or newer).</t>
  </si>
  <si>
    <t>Ensure that the 'Prevent the usage of OneDrive for file storage' is set to 'Enabled'
To establish the recommended configuration via GP, set the following UI path to `Enabled`:
```
Computer Configuration\Policies\Administrative Templates\Windows Components\OneDrive\Prevent the usage of OneDrive for file storage
```
**Note:** This Group Policy path may not exist by default. It is provided by the Group Policy template `SkyDrive.admx/adml` that is included with the Microsoft Windows 8.1 &amp; Server 2012 R2 Administrative Templates (or newer). However, we strongly recommend you only use the version included with the Microsoft Windows 10 Release 1607 &amp; Server 2016 Administrative Templates (or newer). Older versions of the templates had conflicting settings in different template files for both OneDrive &amp; SkyDrive, until it was cleaned up properly in the above version.
**Note #2:** In older Microsoft Windows Administrative Templates, this setting was named _Prevent the usage of SkyDrive for file storage_, but it was renamed starting with the Windows 10 RTM (Release 1507) Administrative Templates.</t>
  </si>
  <si>
    <t>Ensure that the 'Do not allow passwords to be saved' is set to 'Enabled'
To establish the recommended configuration via GP, set the following UI path to `Enabled`:
```
Computer Configuration\Policies\Administrative Templates\Windows Components\Remote Desktop Services\Remote Desktop Connection Client\Do not allow passwords to be saved
```
**Note:** This Group Policy path is provided by the Group Policy template `TerminalServer.admx/adml` that is included with all versions of the Microsoft Windows Administrative Templates.</t>
  </si>
  <si>
    <t>Ensure that the 'Do not allow drive redirection' is set to 'Enabled'
To establish the recommended configuration via GP, set the following UI path to `Enabled`:
```
Computer Configuration\Policies\Administrative Templates\Windows Components\Remote Desktop Services\Remote Desktop Session Host\Device and Resource Redirection\Do not allow drive redirection
```
**Note:** This Group Policy path is provided by the Group Policy template `TerminalServer.admx/adml` that is included with all versions of the Microsoft Windows Administrative Templates.</t>
  </si>
  <si>
    <t>Ensure that the 'Always prompt for password upon connection' is set to 'Enabled'
To establish the recommended configuration via GP, set the following UI path to `Enabled`:
```
Computer Configuration\Policies\Administrative Templates\Windows Components\Remote Desktop Services\Remote Desktop Session Host\Security\Always prompt for password upon connection
```
**Note:** This Group Policy path is provided by the Group Policy template `TerminalServer.admx/adml` that is included with all versions of the Microsoft Windows Administrative Templates.
**Note #2:** In the Microsoft Windows Vista Administrative Templates, this setting was named _Always prompt client for password upon connection_, but it was renamed starting with the Windows Server 2008 (non-R2) Administrative Templates.</t>
  </si>
  <si>
    <t>Ensure that the 'Require secure RPC communication' is set to 'Enabled'
To establish the recommended configuration via GP, set the following UI path to `Enabled`:
```
Computer Configuration\Policies\Administrative Templates\Windows Components\Remote Desktop Services\Remote Desktop Session Host\Security\Require secure RPC communication
```
**Note:** This Group Policy path is provided by the Group Policy template `TerminalServer.admx/adml` that is included with all versions of the Microsoft Windows Administrative Templates.</t>
  </si>
  <si>
    <t>Ensure that the 'Require use of specific security layer for remote (RDP) connections' is set to 'Enabled: SSL'
To establish the recommended configuration via GP, set the following UI path to `Enabled: SSL`:
```
Computer Configuration\Policies\Administrative Templates\Windows Components\Remote Desktop Services\Remote Desktop Session Host\Security\Require use of specific security layer for remote (RDP) connections
```
**Note:** This Group Policy path is provided by the Group Policy template `TerminalServer.admx/adml` that is included with all versions of the Microsoft Windows Administrative Templates.</t>
  </si>
  <si>
    <t>Ensure that the 'Require user authentication for remote connections by using Network Level Authentication' is set to 'Enabled'
To establish the recommended configuration via GP, set the following UI path to `Enabled`:
```
Computer Configuration\Policies\Administrative Templates\Windows Components\Remote Desktop Services\Remote Desktop Session Host\Security\Require user authentication for remote connections by using Network Level Authentication
```
**Note:** This Group Policy path is provided by the Group Policy template `TerminalServer.admx/adml` that is included with all versions of the Microsoft Windows Administrative Templates.
**Note #2:** In the Microsoft Windows Vista Administrative Templates, this setting was initially named _Require user authentication using RDP 6.0 for remote connections_, but it was renamed starting with the Windows Server 2008 (non-R2) Administrative Templates.</t>
  </si>
  <si>
    <t>Ensure that the 'Set client connection encryption level' is set to 'Enabled: High Level'
To establish the recommended configuration via GP, set the following UI path to `Enabled: High Level`:
```
Computer Configuration\Policies\Administrative Templates\Windows Components\Remote Desktop Services\Remote Desktop Session Host\Security\Set client connection encryption level
```
**Note:** This Group Policy path is provided by the Group Policy template `TerminalServer.admx/adml` that is included with all versions of the Microsoft Windows Administrative Templates.</t>
  </si>
  <si>
    <t>Ensure that the 'Do not delete temp folders upon exit' is set to 'Disabled'
To establish the recommended configuration via GP, set the following UI path to `Disabled`:
```
Computer Configuration\Policies\Administrative Templates\Windows Components\Remote Desktop Services\Remote Desktop Session Host\Temporary Folders\Do not delete temp folders upon exit
```
**Note:** This Group Policy path is provided by the Group Policy template `TerminalServer.admx/adml` that is included with all versions of the Microsoft Windows Administrative Templates.
**Note #2:** In older Microsoft Windows Administrative Templates, this setting was named _Do not delete temp folder upon exit_, but it was renamed starting with the Windows 8.0 &amp; Server 2012 (non-R2) Administrative Templates.</t>
  </si>
  <si>
    <t>Ensure that the 'Do not use temporary folders per session' is set to 'Disabled'
To establish the recommended configuration via GP, set the following UI path to `Disabled`:
```
Computer Configuration\Policies\Administrative Templates\Windows Components\Remote Desktop Services\Remote Desktop Session Host\Temporary Folders\Do not use temporary folders per session
```
**Note:** This Group Policy path is provided by the Group Policy template `TerminalServer.admx/adml` that is included with all versions of the Microsoft Windows Administrative Templates.</t>
  </si>
  <si>
    <t>Ensure that the 'Prevent downloading of enclosures' is set to 'Enabled'
To establish the recommended configuration via GP, set the following UI path to `Enabled`:
```
Computer Configuration\Policies\Administrative Templates\Windows Components\RSS Feeds\Prevent downloading of enclosures
```
**Note:** This Group Policy path is provided by the Group Policy template `InetRes.admx/adml` that is included with all versions of the Microsoft Windows Administrative Templates.
**Note #2:** In older Microsoft Windows Administrative Templates, this setting was named _Turn off downloading of enclosures_, but it was renamed starting with the Windows 8.0 &amp; Server 2012 (non-R2) Administrative Templates.</t>
  </si>
  <si>
    <t>Ensure that the 'Turn on Basic feed authentication over HTTP' is set to 'Disabled'
To establish the recommended configuration via GP, set the following UI path to `Disabled`:
```
Computer Configuration\Administrative Templates\Windows Components\RSS Feeds\Turn on Basic feed authentication over HTTP
```
**Note:** This Group Policy path is provided by the Group Policy template `InetRes.admx/adml` that is included with the Microsoft Windows 7 &amp; Server 2008 R2 Administrative Templates (or newer).</t>
  </si>
  <si>
    <t>Ensure that the 'Allow indexing of encrypted files' is set to 'Disabled'
To establish the recommended configuration via GP, set the following UI path to `Disabled`:
```
Computer Configuration\Policies\Administrative Templates\Windows Components\Search\Allow indexing of encrypted files
```
**Note:** This Group Policy path is provided by the Group Policy template `Search.admx/adml` that is included with all versions of the Microsoft Windows Administrative Templates.</t>
  </si>
  <si>
    <t>Ensure that the 'Configure Windows Defender SmartScreen' is set to 'Enabled: Warn and prevent bypass'
To establish the recommended configuration via GP, set the following UI path to `Enabled: Warn and prevent bypass`:
```
Computer Configuration\Policies\Administrative Templates\Windows Components\Windows Defender SmartScreen\Explorer\Configure Windows Defender SmartScreen
```
**Note:** This Group Policy path may not exist by default. It is provided by the Group Policy template `WindowsExplorer.admx/adml` that is included with the Microsoft Windows 8.0 &amp; Server 2012 (non-R2) Administrative Templates (or newer).
**Note #2:** In older Microsoft Windows Administrative Templates, this setting was initially named _Configure Windows SmartScreen_, but it was renamed starting with the Windows 10 Release 1703 Administrative Templates.</t>
  </si>
  <si>
    <t>Ensure that the 'Allow Windows Ink Workspace' is set to 'Enabled: On, but disallow access above lock' OR 'Enabled: Disabled'
To establish the recommended configuration via GP, set the following UI path to `Enabled: On, but disallow access above lock` OR `Enabled: Disabled`:
```
Computer Configuration\Policies\Administrative Templates\Windows Components\Windows Ink Workspace\Allow Windows Ink Workspace
```
**Note:** This Group Policy path may not exist by default. It is provided by the Group Policy template `WindowsInkWorkspace.admx/adml` that is included with the Microsoft Windows 10 Release 1607 &amp; Server 2016 Administrative Templates (or newer).</t>
  </si>
  <si>
    <t>Ensure that the 'Allow user control over installs' is set to 'Disabled'
To establish the recommended configuration via GP, set the following UI path to `Disabled`:
```
Computer Configuration\Policies\Administrative Templates\Windows Components\Windows Installer\Allow user control over installs
```
**Note:** This Group Policy path is provided by the Group Policy template `MSI.admx/adml` that is included with all versions of the Microsoft Windows Administrative Templates.
**Note #2:** In older Microsoft Windows Administrative Templates, this setting was named _Enable user control over installs_, but it was renamed starting with the Windows 8.0 &amp; Server 2012 (non-R2) Administrative Templates.</t>
  </si>
  <si>
    <t>Ensure that the 'Always install with elevated privileges' is set to 'Disabled'
To establish the recommended configuration via GP, set the following UI path to `Disabled`:
```
Computer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</si>
  <si>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Ensure that the 'Configure the transmission of the user's password in the content of MPR notifications sent by winlogon.' is set to 'Disabled'
To establish the recommended configuration via GP, set the following UI path to `Disabled`:
```
Computer Configuration\Policies\Administrative Templates\Windows Components\Windows Logon Options\Configure the transmission of the user's password in the content of MPR notifications sent by winlogon.
```
**Note:** This Group Policy path may not exist by default. It is provided by the Group Policy template `WinLogon.admx/adml` that is included with the Microsoft Windows 11 Release 22H2 Administrative Templates v1.0 (or newer).
**Note #2:** This setting was initially released with the Windows 11 Release 22H2 Administrative Templates, named _Enable MPR notifications for the system_. It was renamed starting with the Windows 11 Release 24H2 Administrative Templates.</t>
  </si>
  <si>
    <t>Ensure that the 'Sign-in and lock last interactive user automatically after a restart' is set to 'Disabled'
To establish the recommended configuration via GP, set the following UI path to `Disabled`:
```
Computer Configuration\Policies\Administrative Templates\Windows Components\Windows Logon Options\Sign-in and lock last interactive user automatically after a restart
```
**Note:** This Group Policy path may not exist by default. It is provided by the Group Policy template `WinLogon.admx/adml` that is included with the Microsoft Windows 8.1 &amp; Server 2012 R2 Administrative Templates (or newer).
**Note #2:** In older Microsoft Windows Administrative Templates, this setting was initially named _Sign-in last interactive user automatically after a system-initiated restart_, but it was renamed starting with the Windows 10 Release 1903 Administrative Templates.</t>
  </si>
  <si>
    <t>Ensure that the 'Allow Basic authentication' is set to 'Disabled'
To establish the recommended configuration via GP, set the following UI path to `Disabled`:
```
Computer Configuration\Policies\Administrative Templates\Windows Components\Windows Remote Management (WinRM)\WinRM Client\Allow Basic authentication
```
**Note:** This Group Policy path is provided by the Group Policy template `WindowsRemoteManagement.admx/adml` that is included with all versions of the Microsoft Windows Administrative Templates.</t>
  </si>
  <si>
    <t>Ensure that the 'Allow unencrypted traffic' is set to 'Disabled'
To establish the recommended configuration via GP, set the following UI path to `Disabled`:
```
Computer Configuration\Policies\Administrative Templates\Windows Components\Windows Remote Management (WinRM)\WinRM Client\Allow unencrypted traffic
```
**Note:** This Group Policy path is provided by the Group Policy template `WindowsRemoteManagement.admx/adml` that is included with all versions of the Microsoft Windows Administrative Templates.</t>
  </si>
  <si>
    <t>Ensure that the 'Disallow Digest authentication' is set to 'Enabled'
To establish the recommended configuration via GP, set the following UI path to `Enabled`:
```
Computer Configuration\Policies\Administrative Templates\Windows Components\Windows Remote Management (WinRM)\WinRM Client\Disallow Digest authentication
```
**Note:** This Group Policy path is provided by the Group Policy template `WindowsRemoteManagement.admx/adml` that is included with all versions of the Microsoft Windows Administrative Templates.</t>
  </si>
  <si>
    <t>Ensure that the 'Allow Basic authentication' is set to 'Disabled'
To establish the recommended configuration via GP, set the following UI path to `Disabled`:
```
Computer Configuration\Policies\Administrative Templates\Windows Components\Windows Remote Management (WinRM)\WinRM Service\Allow Basic authentication
```
**Note:** This Group Policy path is provided by the Group Policy template `WindowsRemoteManagement.admx/adml` that is included with all versions of the Microsoft Windows Administrative Templates.</t>
  </si>
  <si>
    <t>Ensure that the 'Allow unencrypted traffic' is set to 'Disabled'
To establish the recommended configuration via GP, set the following UI path to `Disabled`:
```
Computer Configuration\Policies\Administrative Templates\Windows Components\Windows Remote Management (WinRM)\WinRM Service\Allow unencrypted traffic
```
**Note:** This Group Policy path is provided by the Group Policy template `WindowsRemoteManagement.admx/adml` that is included with all versions of the Microsoft Windows Administrative Templates.</t>
  </si>
  <si>
    <t>Ensure that the 'Disallow WinRM from storing RunAs credentials' is set to 'Enabled'
To establish the recommended configuration via GP, set the following UI path to `Enabled`:
```
Computer Configuration\Policies\Administrative Templates\Windows Components\Windows Remote Management (WinRM)\WinRM Service\Disallow WinRM from storing RunAs credentials
```
**Note:** This Group Policy path may not exist by default. It is provided by the Group Policy template `WindowsRemoteManagement.admx/adml` that is included with the Microsoft Windows 8.0 &amp; Server 2012 (non-R2) Administrative Templates (or newer).</t>
  </si>
  <si>
    <t>Ensure that the 'Prevent users from modifying settings' is set to 'Enabled'
To establish the recommended configuration via GP, set the following UI path to `Enabled`:
```
Computer Configuration\Policies\Administrative Templates\Windows Components\Windows Security\App and browser protection\Prevent users from modifying settings
```
**Note:** This Group Policy path may not exist by default. It is provided by the Group Policy template `WindowsDefenderSecurityCenter.admx/adml` that is included with the Microsoft Windows 10 Release 1709 Administrative Templates (or newer).</t>
  </si>
  <si>
    <t>Ensure that the 'No auto-restart with logged on users for scheduled automatic updates installations' is set to 'Disabled'
To establish the recommended configuration via GP, set the following UI path to `Disabled`:
```
Computer Configuration\Policies\Administrative Templates\Windows Components\Windows Update\Legacy Policies\No auto-restart with logged on users for scheduled automatic updates installations
```
**Note:** This Group Policy path is provided by the Group Policy template `WindowsUpdate.admx/adml` that is included with all versions of the Microsoft Windows Administrative Templates.
**Note #2:** In older Microsoft Windows Administrative Templates, this setting was initially named _No auto-restart for scheduled Automatic Updates installations_, but it was renamed starting with the Windows 7 &amp; Server 2008 R2 Administrative Templates.</t>
  </si>
  <si>
    <t>Ensure that the 'Configure Automatic Updates' is set to 'Enabled'
To establish the recommended configuration via GP, set the following UI path to `Enabled`:
```
Computer Configuration\Policies\Administrative Templates\Windows Components\Windows Update\Manage end user experience\Configure Automatic Updates
```
**Note:** This Group Policy path is provided by the Group Policy template `WindowsUpdate.admx/adml` that is included with all versions of the Microsoft Windows Administrative Templates.</t>
  </si>
  <si>
    <t>Ensure that the 'Configure Automatic Updates: Scheduled install day' is set to '0 - Every day'
To establish the recommended configuration via GP, set the following UI path to `0 - Every day`:
```
Computer Configuration\Policies\Administrative Templates\Windows Components\Windows Update\Manage end user experience\Configure Automatic Updates: Scheduled install day
```
**Note:** This Group Policy path is provided by the Group Policy template `WindowsUpdate.admx/adml` that is included with all versions of the Microsoft Windows Administrative Templates.</t>
  </si>
  <si>
    <t>Ensure that the 'Manage preview builds' is set to 'Disabled'
To establish the recommended configuration via GP, set the following UI path to `Disabled`:
```
Computer Configuration\Policies\Administrative Templates\Windows Components\Windows Update\Manage updates offered from Windows Update\Manage preview builds
```
**Note:** This Group Policy path may not exist by default. It is provided by the Group Policy template `WindowsUpdate.admx/adml` that is included with the Microsoft Windows 10 Release 1709 Administrative Templates (or newer).</t>
  </si>
  <si>
    <t>Ensure that the 'Select when Preview Builds and Feature Updates are received' is set to 'Enabled: 180 or more days'
To establish the recommended configuration via GP, set the following UI path to `Enabled: 180 or more days`:
```
Computer Configuration\Policies\Administrative Templates\Windows Components\Windows Update\Manage updates offered from Windows Update\Select when Preview Builds and Feature Updates are received
```
**Note:** This Group Policy path may not exist by default. It is provided by the Group Policy template `WindowsUpdate.admx/adml` that is included with the Microsoft Windows 10 Release 1607 &amp; Server 2016 Administrative Templates (or newer).
**Note #2:** In older Microsoft Windows Administrative Templates, this setting was initially named _Select when Feature Updates are received_, but it was renamed to _Select when Preview Builds and Feature Updates are received_ starting with the Windows 10 Release 1709 Administrative Templates.</t>
  </si>
  <si>
    <t>Ensure that the 'Select when Quality Updates are received' is set to 'Enabled: 0 days'
To establish the recommended configuration via GP, set the following UI path to `Enabled:0 days`:
 ```
Computer Configuration\Policies\Administrative Templates\Windows Components\Windows Update\Manage updates offered from Windows Update\Select when Quality Updates are received
```
**Note:** This Group Policy path may not exist by default. It is provided by the Group Policy template `WindowsUpdate.admx/adml` that is included with the Microsoft Windows 10 Release 1607 &amp; Server 2016 Administrative Templates (or newer).</t>
  </si>
  <si>
    <t>Ensure that the 'Turn off toast notifications on the lock screen' is set to 'Enabled'
To establish the recommended configuration via GP, set the following UI path to `Enabled`:
```
User Configuration\Policies\Administrative Templates\Start Menu and Taskbar\Notifications\Turn off toast notifications on the lock screen
```
**Note:** This Group Policy path may not exist by default. It is provided by the Group Policy template `WPN.admx/adml` that is included with the Microsoft Windows 8.0 &amp; Server 2012 (non-R2) Administrative Templates (or newer).</t>
  </si>
  <si>
    <t>Ensure that the 'Do not preserve zone information in file attachments' is set to 'Disabled'
To establish the recommended configuration via GP, set the following UI path to `Disabled`:
```
User Configuration\Policies\Administrative Templates\Windows Components\Attachment Manager\Do not preserve zone information in file attachments
```
**Note:** This Group Policy path is provided by the Group Policy template `AttachmentManager.admx/adml` that is included with all versions of the Microsoft Windows Administrative Templates.</t>
  </si>
  <si>
    <t>Ensure that the 'Notify antivirus programs when opening attachments' is set to 'Enabled'
To establish the recommended configuration via GP, set the following UI path to `Enabled`:
```
User Configuration\Policies\Administrative Templates\Windows Components\Attachment Manager\Notify antivirus programs when opening attachments
```
**Note:** This Group Policy path is provided by the Group Policy template `AttachmentManager.admx/adml` that is included with all versions of the Microsoft Windows Administrative Templates.</t>
  </si>
  <si>
    <t>Ensure that the 'Configure Windows spotlight on lock screen' is set to 'Disabled'
To establish the recommended configuration via GP, set the following UI path to `Disabled`:
```
User Configuration\Policies\Administrative Templates\Windows Components\Cloud Content\Configure Windows spotlight on lock screen
```
**Note:** This Group Policy path may not exist by default. It is provided by the Group Policy template `CloudContent.admx/adml` that is included with the Microsoft Windows 10 Release 1607 &amp; Server 2016 Administrative Templates (or newer).</t>
  </si>
  <si>
    <t>Ensure that the 'Do not suggest third-party content in Windows spotlight' is set to 'Enabled'
To establish the recommended configuration via GP, set the following UI path to `Enabled`:
```
User Configuration\Policies\Administrative Templates\Windows Components\Cloud Content\Do not suggest third-party content in Windows spotlight
```
**Note:** This Group Policy path may not exist by default. It is provided by the Group Policy template `CloudContent.admx/adml` that is included with the Microsoft Windows 10 Release 1607 &amp; Server 2016 Administrative Templates (or newer).</t>
  </si>
  <si>
    <t>Ensure that the 'Turn off Spotlight collection on Desktop' is set to 'Enabled'
To establish the recommended configuration via GP, set the following UI path to `Enabled`:
```
User Configuration\Policies\Administrative Templates\Windows Components\Cloud Content\Turn off Spotlight collection on Desktop
```
**Note:** This Group Policy path may not exist by default. It is provided by the Group Policy template `CloudContent.admx/adml` that is included with the Microsoft Windows 11 Release 21H2 Administrative Templates (or newer).</t>
  </si>
  <si>
    <t>Ensure that the 'Prevent users from sharing files within their profile.' is set to 'Enabled'
To establish the recommended configuration via GP, set the following UI path to `Enabled:`
```
User Configuration\Policies\Administrative Templates\Windows Components\Network Sharing\Prevent users from sharing files within their profile.
```
**Note:** This Group Policy path is provided by the Group Policy template `Sharing.admx/adml` that is included with all versions of the Microsoft Windows Administrative Templates.</t>
  </si>
  <si>
    <t>Ensure that the 'Always install with elevated privileges' is set to 'Disabled'
To establish the recommended configuration via GP, set the following UI path to `Disabled`:
```
User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</si>
  <si>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Ensure that the 'Enforce password history' is set to '24 or more password(s)'</t>
  </si>
  <si>
    <t>Ensure that the 'Minimum password age' is set to '1 or more day(s)'</t>
  </si>
  <si>
    <t>Ensure that the 'Minimum password length' is set to '14 or more character(s)'</t>
  </si>
  <si>
    <t>Ensure that the 'Password must meet complexity requirements' is set to 'Enabled'</t>
  </si>
  <si>
    <t>Ensure that the 'Relax minimum password length limits' is set to 'Enabled'</t>
  </si>
  <si>
    <t>Ensure that the 'Store passwords using reversible encryption' is set to 'Disabled'</t>
  </si>
  <si>
    <t>Ensure that the 'Account lockout duration' is set to '15 or more minute(s)'</t>
  </si>
  <si>
    <t>Ensure that the 'Allow Administrator account lockout' is set to 'Enabled' (MS only)</t>
  </si>
  <si>
    <t>Ensure that the 'Reset account lockout counter after' is set to '15 or more minute(s)'</t>
  </si>
  <si>
    <t>Ensure that the 'Access Credential Manager as a trusted caller' is set to 'No One'</t>
  </si>
  <si>
    <t>Ensure that the 'Access this computer from the network'  is set to 'Administrators, Authenticated Users' (MS only)</t>
  </si>
  <si>
    <t>Ensure that the 'Act as part of the operating system' is set to 'No One'</t>
  </si>
  <si>
    <t>Ensure that the 'Adjust memory quotas for a process' is set to 'Administrators, LOCAL SERVICE, NETWORK SERVICE'</t>
  </si>
  <si>
    <t>Ensure that the 'Allow log on locally' is set to 'Administrators' (MS only)</t>
  </si>
  <si>
    <t>Ensure that the 'Allow log on through Remote Desktop Services' is set to 'Administrators, Remote Desktop Users' (MS only)</t>
  </si>
  <si>
    <t>Ensure that the 'Back up files and directories' is set to 'Administrators'</t>
  </si>
  <si>
    <t>Ensure that the 'Change the system time' is set to 'Administrators, LOCAL SERVICE'</t>
  </si>
  <si>
    <t>Ensure that the 'Change the time zone' is set to 'Administrators, LOCAL SERVICE'</t>
  </si>
  <si>
    <t>Ensure that the 'Create a pagefile' is set to 'Administrators'</t>
  </si>
  <si>
    <t>Ensure that the 'Create a token object' is set to 'No One'</t>
  </si>
  <si>
    <t>Ensure that the 'Create global objects' is set to 'Administrators, LOCAL SERVICE, NETWORK SERVICE, SERVICE'</t>
  </si>
  <si>
    <t>Ensure that the 'Create permanent shared objects' is set to 'No One'</t>
  </si>
  <si>
    <t>Ensure that the 'Create symbolic links' is set to 'Administrators, NT VIRTUAL MACHINE\Virtual Machines' (MS only)</t>
  </si>
  <si>
    <t>Ensure that the 'Debug programs' is set to 'Administrators'</t>
  </si>
  <si>
    <t>Ensure that the 'Deny log on through Remote Desktop Services' is set to 'Guests, Local account' (MS only)</t>
  </si>
  <si>
    <t>Ensure that the 'Enable computer and user accounts to be trusted for delegation' is set to 'No One' (MS only)</t>
  </si>
  <si>
    <t>Ensure that the 'Force shutdown from a remote system' is set to 'Administrators'</t>
  </si>
  <si>
    <t>Ensure that the 'Generate security audits' is set to 'LOCAL SERVICE, NETWORK SERVICE'</t>
  </si>
  <si>
    <t>Ensure that the 'Impersonate a client after authentication' is set to 'Administrators, LOCAL SERVICE, NETWORK SERVICE, SERVICE' and (when the Web Server (IIS) Role with Web Services Role Service is installed) 'IIS_IUSRS' (MS only)</t>
  </si>
  <si>
    <t>Ensure that the 'Increase scheduling priority' is set to 'Administrators, Window Manager\Window Manager Group'</t>
  </si>
  <si>
    <t>Ensure that the 'Load and unload device drivers' is set to 'Administrators'</t>
  </si>
  <si>
    <t>Ensure that the 'Lock pages in memory' is set to 'No One'</t>
  </si>
  <si>
    <t>Ensure that the 'Manage auditing and security log' is set to 'Administrators' (MS only)</t>
  </si>
  <si>
    <t>Ensure that the 'Modify an object label' is set to 'No One'</t>
  </si>
  <si>
    <t>Ensure that the 'Modify firmware environment values' is set to 'Administrators'</t>
  </si>
  <si>
    <t>Ensure that the 'Perform volume maintenance tasks' is set to 'Administrators'</t>
  </si>
  <si>
    <t>Ensure that the 'Profile single process' is set to 'Administrators'</t>
  </si>
  <si>
    <t>Ensure that the 'Profile system performance' is set to 'Administrators, NT SERVICE\WdiServiceHost'</t>
  </si>
  <si>
    <t>Ensure that the 'Replace a process level token' is set to 'LOCAL SERVICE, NETWORK SERVICE'</t>
  </si>
  <si>
    <t>Ensure that the 'Restore files and directories' is set to 'Administrators'</t>
  </si>
  <si>
    <t>Ensure that the 'Shut down the system' is set to 'Administrators'</t>
  </si>
  <si>
    <t>Ensure that the 'Take ownership of files or other objects' is set to 'Administrators'</t>
  </si>
  <si>
    <t>Ensure that the 'Accounts: Guest account status' is set to 'Disabled' (MS only)</t>
  </si>
  <si>
    <t>Ensure that the 'Accounts: Limit local account use of blank passwords to console logon only' is set to 'Enabled'</t>
  </si>
  <si>
    <t>Ensure that the 'Audit: Force audit policy subcategory settings (Windows Vista or later) to override audit policy category settings' is set to 'Enabled'</t>
  </si>
  <si>
    <t>Ensure that the 'Audit: Shut down system immediately if unable to log security audits' is set to 'Disabled'</t>
  </si>
  <si>
    <t>Ensure that the 'Devices: Prevent users from installing printer drivers' is set to 'Enabled'</t>
  </si>
  <si>
    <t>Ensure that the 'Domain member: Digitally encrypt or sign secure channel data (always)' is set to 'Enabled'</t>
  </si>
  <si>
    <t>Ensure that the 'Domain member: Digitally encrypt secure channel data (when possible)' is set to 'Enabled'</t>
  </si>
  <si>
    <t>Ensure that the 'Domain member: Digitally sign secure channel data (when possible)' is set to 'Enabled'</t>
  </si>
  <si>
    <t>Ensure that the 'Domain member: Disable machine account password changes' is set to 'Disabled'</t>
  </si>
  <si>
    <t>Ensure that the 'Domain member: Maximum machine account password age' is set to '30 or fewer days, but not 0'</t>
  </si>
  <si>
    <t>Ensure that the 'Domain member: Require strong (Windows 2000 or later) session key' is set to 'Enabled'</t>
  </si>
  <si>
    <t>Ensure that the 'Interactive logon: Do not require CTRL+ALT+DEL' is set to 'Disabled'</t>
  </si>
  <si>
    <t>Ensure that the 'Interactive logon: Don't display last signed-in' is set to 'Enabled'</t>
  </si>
  <si>
    <t>Ensure that the 'Interactive logon: Machine inactivity limit' is set to '900 or fewer second(s), but not 0'</t>
  </si>
  <si>
    <t>Ensure that the 'Interactive logon: Require Domain Controller Authentication to unlock workstation' is set to 'Enabled' (MS only)</t>
  </si>
  <si>
    <t>Ensure that the 'Interactive logon: Smart card removal behavior' is set to 'Lock Workstation' or higher</t>
  </si>
  <si>
    <t>Ensure that the 'Microsoft network client: Digitally sign communications (always)' is set to 'Enabled'</t>
  </si>
  <si>
    <t>Ensure that the 'Microsoft network client: Digitally sign communications (if server agrees)' is set to 'Enabled'</t>
  </si>
  <si>
    <t>Ensure that the 'Microsoft network client: Send unencrypted password to third-party SMB servers' is set to 'Disabled'</t>
  </si>
  <si>
    <t>Ensure that the 'Microsoft network server: Digitally sign communications (always)' is set to 'Enabled'</t>
  </si>
  <si>
    <t>Ensure that the 'Microsoft network server: Digitally sign communications (if client agrees)' is set to 'Enabled'</t>
  </si>
  <si>
    <t>Ensure that the 'Microsoft network server: Disconnect clients when logon hours expire' is set to 'Enabled'</t>
  </si>
  <si>
    <t>Ensure that the 'Microsoft network server: Server SPN target name validation level' is set to 'Accept if provided by client' or higher (MS only)</t>
  </si>
  <si>
    <t>Ensure that the 'Network access: Allow anonymous SID/Name translation' is set to 'Disabled'</t>
  </si>
  <si>
    <t>Ensure that the 'Network access: Do not allow anonymous enumeration of SAM accounts' is set to 'Enabled' (MS only)</t>
  </si>
  <si>
    <t>Ensure that the 'Network access: Do not allow anonymous enumeration of SAM accounts and shares' is set to 'Enabled' (MS only)</t>
  </si>
  <si>
    <t>Ensure that the 'Network access: Let Everyone permissions apply to anonymous users' is set to 'Disabled'</t>
  </si>
  <si>
    <t>Ensure that the 'Network access: Named Pipes that can be accessed anonymously' is configured (MS only)</t>
  </si>
  <si>
    <t>Ensure that the 'Network access: Remotely accessible registry paths' is configured</t>
  </si>
  <si>
    <t>Ensure that the 'Network access: Remotely accessible registry paths and sub-paths' is configured</t>
  </si>
  <si>
    <t>Ensure that the 'Network access: Restrict anonymous access to Named Pipes and Shares' is set to 'Enabled'</t>
  </si>
  <si>
    <t>Ensure that the 'Network access: Restrict clients allowed to make remote calls to SAM' is set to 'Administrators: Remote Access: Allow' (MS only)</t>
  </si>
  <si>
    <t>Ensure that the 'Network access: Shares that can be accessed anonymously' is set to 'None'</t>
  </si>
  <si>
    <t>Ensure that the 'Network access: Sharing and security model for local accounts' is set to 'Classic - local users authenticate as themselves'</t>
  </si>
  <si>
    <t>Ensure that the 'Network security: Allow Local System to use computer identity for NTLM' is set to 'Enabled'</t>
  </si>
  <si>
    <t>Ensure that the 'Network security: Allow LocalSystem NULL session fallback' is set to 'Disabled'</t>
  </si>
  <si>
    <t>Ensure that the 'Network Security: Allow PKU2U authentication requests to this computer to use online identities' is set to 'Disabled'</t>
  </si>
  <si>
    <t>Ensure that the 'Network security: Configure encryption types allowed for Kerberos' is set to 'AES128_HMAC_SHA1, AES256_HMAC_SHA1, Future encryption types'</t>
  </si>
  <si>
    <t>Ensure that the 'Network security: Do not store LAN Manager hash value on next password change' is set to 'Enabled'</t>
  </si>
  <si>
    <t>Ensure that the 'Network security: Force logoff when logon hours expire' is set to 'Enabled'</t>
  </si>
  <si>
    <t>Ensure that the 'Network security: LAN Manager authentication level' is set to 'Send NTLMv2 response only. Refuse LM &amp; NTLM'</t>
  </si>
  <si>
    <t>Ensure that the 'Network security: LDAP client encryption requirements' is set to 'Negotiate sealing' or higher</t>
  </si>
  <si>
    <t>Ensure that the 'Network security: LDAP client signing requirements' is set to 'Negotiate signing' or higher</t>
  </si>
  <si>
    <t>Ensure that the 'Network security: Minimum session security for NTLM SSP based (including secure RPC) clients' is set to 'Require NTLMv2 session security, Require 128-bit encryption'</t>
  </si>
  <si>
    <t>Ensure that the 'Network security: Minimum session security for NTLM SSP based (including secure RPC) servers' is set to 'Require NTLMv2 session security, Require 128-bit encryption'</t>
  </si>
  <si>
    <t>Ensure that the 'Network security: Restrict NTLM: Audit Incoming NTLM Traffic' is set to 'Enable auditing for all accounts'</t>
  </si>
  <si>
    <t>Ensure that the 'Network security: Restrict NTLM: Outgoing NTLM traffic to remote servers' is set to 'Audit all' or higher</t>
  </si>
  <si>
    <t>Ensure that the 'Shutdown: Allow system to be shut down without having to log on' is set to 'Disabled'</t>
  </si>
  <si>
    <t>Ensure that the 'System objects: Require case insensitivity for non-Windows subsystems' is set to 'Enabled'</t>
  </si>
  <si>
    <t>Ensure that the 'System objects: Strengthen default permissions of internal system objects (e.g. Symbolic Links)' is set to 'Enabled'</t>
  </si>
  <si>
    <t>Ensure that the 'User Account Control: Admin Approval Mode for the Built-in Administrator account' is set to 'Enabled'</t>
  </si>
  <si>
    <t>Ensure that the 'User Account Control: Behavior of the elevation prompt for administrators in Admin Approval Mode' is set to 'Prompt for consent on the secure desktop' or higher</t>
  </si>
  <si>
    <t>Ensure that the 'User Account Control: Behavior of the elevation prompt for standard users' is set to 'Automatically deny elevation requests'</t>
  </si>
  <si>
    <t>Ensure that the 'User Account Control: Detect application installations and prompt for elevation' is set to 'Enabled'</t>
  </si>
  <si>
    <t>Ensure that the 'User Account Control: Only elevate UIAccess applications that are installed in secure locations' is set to 'Enabled'</t>
  </si>
  <si>
    <t>Ensure that the 'User Account Control: Run all administrators in Admin Approval Mode' is set to 'Enabled'</t>
  </si>
  <si>
    <t>Ensure that the 'User Account Control: Switch to the secure desktop when prompting for elevation' is set to 'Enabled'</t>
  </si>
  <si>
    <t>Ensure that the 'User Account Control: Virtualize file and registry write failures to per-user locations' is set to 'Enabled'</t>
  </si>
  <si>
    <t>Ensure that the 'Windows Firewall: Domain: Firewall state' is set to 'On (recommended)'</t>
  </si>
  <si>
    <t>Ensure that the 'Windows Firewall: Domain: Inbound connections' is set to 'Block (default)'</t>
  </si>
  <si>
    <t>Ensure that the 'Windows Firewall: Domain: Settings: Display a notification' is set to 'No'</t>
  </si>
  <si>
    <t>Ensure that the 'Windows Firewall: Domain: Logging: Name' is set to '%SystemRoot%\System32\logfiles\firewall\domainfw.log'</t>
  </si>
  <si>
    <t>Ensure that the 'Windows Firewall: Domain: Logging: Size limit (KB)' is set to '16,384 KB or greater'</t>
  </si>
  <si>
    <t>Ensure that the 'Windows Firewall: Domain: Logging: Log dropped packets' is set to 'Yes'</t>
  </si>
  <si>
    <t>Ensure that the 'Windows Firewall: Domain: Logging: Log successful connections' is set to 'Yes'</t>
  </si>
  <si>
    <t>Ensure that the 'Windows Firewall: Private: Firewall state' is set to 'On (recommended)'</t>
  </si>
  <si>
    <t>Ensure that the 'Windows Firewall: Private: Inbound connections' is set to 'Block (default)'</t>
  </si>
  <si>
    <t>Ensure that the 'Windows Firewall: Private: Settings: Display a notification' is set to 'No'</t>
  </si>
  <si>
    <t>Ensure that the 'Windows Firewall: Private: Logging: Name' is set to '%SystemRoot%\System32\logfiles\firewall\privatefw.log'</t>
  </si>
  <si>
    <t>Ensure that the 'Windows Firewall: Private: Logging: Size limit (KB)' is set to '16,384 KB or greater'</t>
  </si>
  <si>
    <t>Ensure that the 'Windows Firewall: Private: Logging: Log dropped packets' is set to 'Yes'</t>
  </si>
  <si>
    <t>Ensure that the 'Windows Firewall: Private: Logging: Log successful connections' is set to 'Yes'</t>
  </si>
  <si>
    <t>Ensure that the 'Windows Firewall: Public: Firewall state' is set to 'On (recommended)'</t>
  </si>
  <si>
    <t>Ensure that the 'Windows Firewall: Public: Inbound connections' is set to 'Block (default)'</t>
  </si>
  <si>
    <t>Ensure that the 'Windows Firewall: Public: Settings: Display a notification' is set to 'No'</t>
  </si>
  <si>
    <t>Ensure that the 'Windows Firewall: Public: Settings: Apply local firewall rules' is set to 'No'</t>
  </si>
  <si>
    <t>Ensure that the 'Windows Firewall: Public: Settings: Apply local connection security rules' is set to 'No'</t>
  </si>
  <si>
    <t>Ensure that the 'Windows Firewall: Public: Logging: Name' is set to '%SystemRoot%\System32\logfiles\firewall\publicfw.log'</t>
  </si>
  <si>
    <t>Ensure that the 'Windows Firewall: Public: Logging: Size limit (KB)' is set to '16,384 KB or greater'</t>
  </si>
  <si>
    <t>Ensure that the 'Windows Firewall: Public: Logging: Log dropped packets' is set to 'Yes'</t>
  </si>
  <si>
    <t>Ensure that the 'Windows Firewall: Public: Logging: Log successful connections' is set to 'Yes'</t>
  </si>
  <si>
    <t>Ensure that the 'Audit Credential Validation' is set to 'Success and Failure'</t>
  </si>
  <si>
    <t>Ensure that the 'Audit Application Group Management' is set to 'Success and Failure'</t>
  </si>
  <si>
    <t>Ensure that the 'Audit Security Group Management' is set to include 'Success'</t>
  </si>
  <si>
    <t>Ensure that the 'Audit User Account Management' is set to 'Success and Failure'</t>
  </si>
  <si>
    <t>Ensure that the 'Audit PNP Activity' is set to include 'Success'</t>
  </si>
  <si>
    <t>Ensure that the 'Audit Process Creation' is set to include 'Success'</t>
  </si>
  <si>
    <t>Ensure that the 'Audit Account Lockout' is set to include 'Failure'</t>
  </si>
  <si>
    <t>Ensure that the 'Audit Group Membership' is set to include 'Success'</t>
  </si>
  <si>
    <t>Ensure that the 'Audit Logoff' is set to include 'Success'</t>
  </si>
  <si>
    <t>Ensure that the 'Audit Logon' is set to 'Success and Failure'</t>
  </si>
  <si>
    <t>Ensure that the 'Audit Other Logon/Logoff Events' is set to 'Success and Failure'</t>
  </si>
  <si>
    <t>Ensure that the 'Audit Special Logon' is set to include 'Success'</t>
  </si>
  <si>
    <t>Ensure that the 'Audit Detailed File Share' is set to include 'Failure'</t>
  </si>
  <si>
    <t>Ensure that the 'Audit File Share' is set to 'Success and Failure'</t>
  </si>
  <si>
    <t>Ensure that the 'Audit Other Object Access Events' is set to 'Success and Failure'</t>
  </si>
  <si>
    <t>Ensure that the 'Audit Removable Storage' is set to 'Success and Failure'</t>
  </si>
  <si>
    <t>Ensure that the 'Audit Audit Policy Change' is set to include 'Success'</t>
  </si>
  <si>
    <t>Ensure that the 'Audit Authentication Policy Change' is set to include 'Success'</t>
  </si>
  <si>
    <t>Ensure that the 'Audit Authorization Policy Change' is set to include 'Success'</t>
  </si>
  <si>
    <t>Ensure that the 'Audit MPSSVC Rule-Level Policy Change' is set to 'Success and Failure'</t>
  </si>
  <si>
    <t>Ensure that the 'Audit Other Policy Change Events' is set to include 'Failure'</t>
  </si>
  <si>
    <t>Ensure that the 'Audit Sensitive Privilege Use' is set to 'Success and Failure'</t>
  </si>
  <si>
    <t>Ensure that the 'Audit IPsec Driver' is set to 'Success and Failure'</t>
  </si>
  <si>
    <t>Ensure that the 'Audit Other System Events' is set to 'Success and Failure'</t>
  </si>
  <si>
    <t>Ensure that the 'Audit Security State Change' is set to include 'Success'</t>
  </si>
  <si>
    <t>Ensure that the 'Audit Security System Extension' is set to include 'Success'</t>
  </si>
  <si>
    <t>Ensure that the 'Audit System Integrity' is set to 'Success and Failure'</t>
  </si>
  <si>
    <t>Ensure that the 'Prevent enabling lock screen camera' is set to 'Enabled'</t>
  </si>
  <si>
    <t>Ensure that the 'Prevent enabling lock screen slide show' is set to 'Enabled'</t>
  </si>
  <si>
    <t>Ensure that the 'Allow users to enable online speech recognition services' is set to 'Disabled'</t>
  </si>
  <si>
    <t>Ensure that the 'Apply UAC restrictions to local accounts on network logons' is set to 'Enabled' (MS only)</t>
  </si>
  <si>
    <t>Ensure that the 'Configure SMB v1 client driver' is set to 'Enabled: Disable driver (recommended)'</t>
  </si>
  <si>
    <t>Ensure that the 'Configure SMB v1 server' is set to 'Disabled'</t>
  </si>
  <si>
    <t>Ensure that the 'Enable Certificate Padding' is set to 'Enabled'</t>
  </si>
  <si>
    <t>Ensure that the 'Enable Structured Exception Handling Overwrite Protection (SEHOP)' is set to 'Enabled'</t>
  </si>
  <si>
    <t>Ensure that the 'NetBT NodeType configuration' is set to 'Enabled: P-node (recommended)'</t>
  </si>
  <si>
    <t>Ensure that the 'WDigest Authentication' is set to 'Disabled'</t>
  </si>
  <si>
    <t>Ensure that the 'MSS: (AutoAdminLogon) Enable Automatic Logon' is set to 'Disabled'</t>
  </si>
  <si>
    <t>Ensure that the 'MSS: (DisableIPSourceRouting IPv6) IP source routing protection level' is set to 'Enabled: Highest protection, source routing is completely disabled'</t>
  </si>
  <si>
    <t>Ensure that the 'MSS: (DisableIPSourceRouting) IP source routing protection level' is set to 'Enabled: Highest protection, source routing is completely disabled'</t>
  </si>
  <si>
    <t>Ensure that the 'MSS: (EnableICMPRedirect) Allow ICMP redirects to override OSPF generated routes' is set to 'Disabled'</t>
  </si>
  <si>
    <t>Ensure that the 'MSS: (NoNameReleaseOnDemand) Allow the computer to ignore NetBIOS name release requests except from WINS servers' is set to 'Enabled'</t>
  </si>
  <si>
    <t>Ensure that the 'MSS: (SafeDllSearchMode) Enable Safe DLL search mode' is set to 'Enabled'</t>
  </si>
  <si>
    <t>Ensure that the 'MSS: (ScreenSaverGracePeriod) The time in seconds before the screen saver grace period expires' is set to 'Enabled: 5 or fewer seconds'</t>
  </si>
  <si>
    <t>Ensure that the 'MSS: (WarningLevel) Percentage threshold for the security event log at which the system will generate a warning' is set to 'Enabled: 90% or less'</t>
  </si>
  <si>
    <t>Ensure that the 'Configure multicast DNS (mDNS) protocol' is set to 'Disabled'</t>
  </si>
  <si>
    <t>Ensure that the 'Configure NetBIOS settings' is set to 'Enabled: Disable NetBIOS name resolution on public networks'</t>
  </si>
  <si>
    <t>Ensure that the 'Turn off multicast name resolution' is set to 'Enabled'</t>
  </si>
  <si>
    <t>Ensure that the 'Audit client does not support encryption' is set to 'Enabled'</t>
  </si>
  <si>
    <t>Ensure that the 'Audit client does not support signing' is set to 'Enabled'</t>
  </si>
  <si>
    <t>Ensure that the 'Audit insecure guest logon' is set to 'Enabled'</t>
  </si>
  <si>
    <t>Ensure that the 'Enable authentication rate limiter' is set to 'Enabled'</t>
  </si>
  <si>
    <t>Ensure that the 'Enable remote mailslots' is set to 'Disabled'</t>
  </si>
  <si>
    <t>Ensure that the 'Mandate the minimum version of SMB' is set to 'Enabled: 3.1.1'</t>
  </si>
  <si>
    <t>Ensure that the 'Set authentication rate limiter delay (milliseconds)' is set to 'Enabled: 2000' or more</t>
  </si>
  <si>
    <t>Ensure that the 'Audit server does not support encryption' is set to 'Enabled'</t>
  </si>
  <si>
    <t>Ensure that the 'Audit server does not support signing' is set to 'Enabled'</t>
  </si>
  <si>
    <t>Ensure that the 'Enable insecure guest logons' is set to 'Disabled'</t>
  </si>
  <si>
    <t>Ensure that the 'Require Encryption' is set to 'Enabled'</t>
  </si>
  <si>
    <t>Ensure that the 'Prohibit installation and configuration of Network Bridge on your DNS domain network' is set to 'Enabled'</t>
  </si>
  <si>
    <t>Ensure that the 'Prohibit use of Internet Connection Sharing on your DNS domain network' is set to 'Enabled'</t>
  </si>
  <si>
    <t>Ensure that the 'Require domain users to elevate when setting a network's location' is set to 'Enabled'</t>
  </si>
  <si>
    <t>Ensure that the 'Hardened UNC Paths' is set to 'Enabled, with "Require Mutual Authentication", "Require Integrity", and “Require Privacy” set for all NETLOGON and SYSVOL shares'</t>
  </si>
  <si>
    <t>Ensure that the 'Minimize the number of simultaneous connections to the Internet or a Windows Domain' is set to 'Enabled: 3 = Prevent Wi-Fi when on Ethernet'</t>
  </si>
  <si>
    <t>Ensure that the 'Configure Redirection Guard' is set to 'Enabled: Redirection Guard Enabled'</t>
  </si>
  <si>
    <t>Ensure that the 'Configure RPC connection settings: Protocol to use for outgoing RPC connections' is set to 'Enabled: RPC over TCP'</t>
  </si>
  <si>
    <t>Ensure that the 'Configure RPC connection settings: Use authentication for outgoing RPC connections' is set to 'Enabled: Default'</t>
  </si>
  <si>
    <t>Ensure that the 'Configure RPC listener settings: Protocols to allow for incoming RPC connections' is set to 'Enabled: RPC over TCP'</t>
  </si>
  <si>
    <t>Ensure that the 'Configure RPC listener settings: Authentication protocol to use for incoming RPC connections:' is set to 'Enabled: Negotiate' or higher</t>
  </si>
  <si>
    <t>Ensure that the 'Configure RPC over TCP port' is set to 'Enabled: 0'</t>
  </si>
  <si>
    <t>Ensure that the 'Configure RPC packet level privacy setting for incoming connections' is set to 'Enabled'</t>
  </si>
  <si>
    <t>Ensure that the 'Limits print driver installation to Administrators' is set to 'Enabled'</t>
  </si>
  <si>
    <t>Ensure that the 'Manage processing of Queue-specific files' is set to 'Enabled: Limit Queue-specific files to Color profiles'</t>
  </si>
  <si>
    <t>Ensure that the 'Point and Print Restrictions: When installing drivers for a new connection' is set to 'Enabled: Show warning and elevation prompt'</t>
  </si>
  <si>
    <t>Ensure that the 'Point and Print Restrictions: When updating drivers for an existing connection' is set to 'Enabled: Show warning and elevation prompt'</t>
  </si>
  <si>
    <t>Ensure that the 'Include command line in process creation events' is set to 'Enabled'</t>
  </si>
  <si>
    <t>Ensure that the 'Encryption Oracle Remediation' is set to 'Enabled: Force Updated Clients'</t>
  </si>
  <si>
    <t>Ensure that the 'Remote host allows delegation of non-exportable credentials' is set to 'Enabled'</t>
  </si>
  <si>
    <t>Ensure that the 'Prevent device metadata retrieval from the Internet' is set to 'Enabled'</t>
  </si>
  <si>
    <t>Ensure that the 'Boot-Start Driver Initialization Policy' is set to 'Enabled: Good, unknown and bad but critical'</t>
  </si>
  <si>
    <t>Ensure that the 'Configure registry policy processing: Do not apply during periodic background processing' is set to 'Enabled: FALSE'</t>
  </si>
  <si>
    <t>Ensure that the 'Configure registry policy processing: Process even if the Group Policy objects have not changed' is set to 'Enabled: TRUE'</t>
  </si>
  <si>
    <t>Ensure that the 'Configure security policy processing: Do not apply during periodic background processing' is set to 'Enabled: FALSE'</t>
  </si>
  <si>
    <t>Ensure that the 'Configure security policy processing: Process even if the Group Policy objects have not changed' is set to 'Enabled: TRUE'</t>
  </si>
  <si>
    <t>Ensure that the 'Continue experiences on this device' is set to 'Disabled'</t>
  </si>
  <si>
    <t>Ensure that the 'Turn off background refresh of Group Policy' is set to 'Disabled'</t>
  </si>
  <si>
    <t>Ensure that the 'Turn off downloading of print drivers over HTTP' is set to 'Enabled'</t>
  </si>
  <si>
    <t>Ensure that the 'Turn off Internet download for Web publishing and online ordering wizards' is set to 'Enabled'</t>
  </si>
  <si>
    <t>Ensure that the 'Enumeration policy for external devices incompatible with Kernel DMA Protection' is set to 'Enabled: Block All'</t>
  </si>
  <si>
    <t>Ensure that the 'Configure password backup directory' is set to 'Enabled: Active Directory' or 'Enabled: Azure Active Directory'</t>
  </si>
  <si>
    <t>Ensure that the 'Do not allow password expiration time longer than required by policy' is set to 'Enabled'</t>
  </si>
  <si>
    <t>Ensure that the 'Enable password encryption' is set to 'Enabled'</t>
  </si>
  <si>
    <t>Ensure that the 'Password Settings: Password Complexity' is set to 'Enabled: Large letters + small letters + numbers + special characters'</t>
  </si>
  <si>
    <t>Ensure that the 'Password Settings: Password Length' is set to 'Enabled: 15 or more'</t>
  </si>
  <si>
    <t>Ensure that the 'Password Settings: Password Age (Days)' is set to 'Enabled: 30 or fewer'</t>
  </si>
  <si>
    <t>Ensure that the 'Post-authentication actions: Grace period (hours)' is set to 'Enabled: 8 or fewer hours, but not 0'</t>
  </si>
  <si>
    <t>Ensure that the 'Post-authentication actions: Actions' is set to 'Enabled: Reset the password and logoff the managed account' or higher</t>
  </si>
  <si>
    <t>Ensure that the 'Allow Custom SSPs and APs to be loaded into LSASS' is set to 'Disabled'</t>
  </si>
  <si>
    <t>Ensure that the 'Block user from showing account details on sign-in' is set to 'Enabled'</t>
  </si>
  <si>
    <t>Ensure that the 'Do not display network selection UI' is set to 'Enabled'</t>
  </si>
  <si>
    <t>Ensure that the 'Do not enumerate connected users on domain-joined computers' is set to 'Enabled'</t>
  </si>
  <si>
    <t>Ensure that the 'Enumerate local users on domain-joined computers' is set to 'Disabled' (MS only)</t>
  </si>
  <si>
    <t>Ensure that the 'Turn off app notifications on the lock screen' is set to 'Enabled'</t>
  </si>
  <si>
    <t>Ensure that the 'Turn off picture password sign-in' is set to 'Enabled'</t>
  </si>
  <si>
    <t>Ensure that the 'Turn on convenience PIN sign-in' is set to 'Disabled'</t>
  </si>
  <si>
    <t>Ensure that the 'Block NetBIOS-based discovery for domain controller location' is set to 'Enabled'</t>
  </si>
  <si>
    <t>Ensure that the 'Require a password when a computer wakes (on battery)' is set to 'Enabled'</t>
  </si>
  <si>
    <t>Ensure that the 'Require a password when a computer wakes (plugged in)' is set to 'Enabled'</t>
  </si>
  <si>
    <t>Ensure that the 'Configure Offer Remote Assistance' is set to 'Disabled'</t>
  </si>
  <si>
    <t>Ensure that the 'Configure Solicited Remote Assistance' is set to 'Disabled'</t>
  </si>
  <si>
    <t>Ensure that the 'Enable RPC Endpoint Mapper Client Authentication' is set to 'Enabled' (MS only)</t>
  </si>
  <si>
    <t>Ensure that the 'Configure SAM change password RPC methods policy' is set to 'Enabled: Block all change password RPC methods' (MS only)</t>
  </si>
  <si>
    <t>Ensure that the 'Enable Windows NTP Client' is set to 'Enabled'</t>
  </si>
  <si>
    <t>Ensure that the 'Enable Windows NTP Server' is set to 'Disabled' (MS only)</t>
  </si>
  <si>
    <t>Ensure that the 'Not allow per-user unsigned packages to install by default (requires explicitly allow per install)' is set to 'Enabled'</t>
  </si>
  <si>
    <t>Ensure that the 'Allow Microsoft accounts to be optional' is set to 'Enabled'</t>
  </si>
  <si>
    <t>Ensure that the 'Disallow Autoplay for non-volume devices' is set to 'Enabled'</t>
  </si>
  <si>
    <t>Ensure that the 'Set the default behavior for AutoRun' is set to 'Enabled: Do not execute any autorun commands'</t>
  </si>
  <si>
    <t>Ensure that the 'Turn off Autoplay' is set to 'Enabled: All drives'</t>
  </si>
  <si>
    <t>Ensure that the 'Configure enhanced anti-spoofing' is set to 'Enabled'</t>
  </si>
  <si>
    <t>Ensure that the 'Turn off cloud consumer account state content' is set to 'Enabled'</t>
  </si>
  <si>
    <t>Ensure that the 'Turn off Microsoft consumer experiences' is set to 'Enabled'</t>
  </si>
  <si>
    <t>Ensure that the 'Require pin for pairing' is set to 'Enabled: First Time' OR 'Enabled: Always'</t>
  </si>
  <si>
    <t>Ensure that the 'Do not display the password reveal button' is set to 'Enabled'</t>
  </si>
  <si>
    <t>Ensure that the 'Enumerate administrator accounts on elevation' is set to 'Disabled'</t>
  </si>
  <si>
    <t>Ensure that the 'Allow Diagnostic Data' is set to 'Enabled: Diagnostic data off (not recommended)' or 'Enabled: Send required diagnostic data'</t>
  </si>
  <si>
    <t>Ensure that the 'Disable OneSettings Downloads' is set to 'Enabled'</t>
  </si>
  <si>
    <t>Ensure that the 'Do not show feedback notifications' is set to 'Enabled'</t>
  </si>
  <si>
    <t>Ensure that the 'Enable OneSettings Auditing' is set to 'Enabled'</t>
  </si>
  <si>
    <t>Ensure that the 'Limit Diagnostic Log Collection' is set to 'Enabled'</t>
  </si>
  <si>
    <t>Ensure that the 'Limit Dump Collection' is set to 'Enabled'</t>
  </si>
  <si>
    <t>Ensure that the 'Enable App Installer Experimental Features' is set to 'Disabled'</t>
  </si>
  <si>
    <t>Ensure that the 'Enable App Installer Hash Override' is set to 'Disabled'</t>
  </si>
  <si>
    <t>Ensure that the 'Enable App Installer Local Archive Malware Scan Override' is set to 'Disabled'</t>
  </si>
  <si>
    <t>Ensure that the 'Enable App Installer ms-appinstaller protocol' is set to 'Disabled'</t>
  </si>
  <si>
    <t>Ensure that the 'Enable App Installer Microsoft Store Source Certificate Validation Bypass' is set to 'Disabled'</t>
  </si>
  <si>
    <t>Ensure that the 'Application: Control Event Log behavior when the log file reaches its maximum size' is set to 'Disabled'</t>
  </si>
  <si>
    <t>Ensure that the 'Application: Specify the maximum log file size (KB)' is set to 'Enabled: 32,768 or greater'</t>
  </si>
  <si>
    <t>Ensure that the 'Security: Control Event Log behavior when the log file reaches its maximum size' is set to 'Disabled'</t>
  </si>
  <si>
    <t>Ensure that the 'Security: Specify the maximum log file size (KB)' is set to 'Enabled: 196,608 or greater'</t>
  </si>
  <si>
    <t>Ensure that the 'Setup: Control Event Log behavior when the log file reaches its maximum size' is set to 'Disabled'</t>
  </si>
  <si>
    <t>Ensure that the 'Setup: Specify the maximum log file size (KB)' is set to 'Enabled: 32,768 or greater'</t>
  </si>
  <si>
    <t>Ensure that the 'System: Control Event Log behavior when the log file reaches its maximum size' is set to 'Disabled'</t>
  </si>
  <si>
    <t>Ensure that the 'System: Specify the maximum log file size (KB)' is set to 'Enabled: 32,768 or greater'</t>
  </si>
  <si>
    <t>Ensure that the 'Do not apply the Mark of the Web tag to files copied from insecure sources' is set to 'Disabled'</t>
  </si>
  <si>
    <t>Ensure that the 'Turn off Data Execution Prevention for Explorer' is set to 'Disabled'</t>
  </si>
  <si>
    <t>Ensure that the 'Turn off heap termination on corruption' is set to 'Disabled'</t>
  </si>
  <si>
    <t>Ensure that the 'Turn off shell protocol protected mode' is set to 'Disabled'</t>
  </si>
  <si>
    <t>Ensure that the 'Block all consumer Microsoft account user authentication' is set to 'Enabled'</t>
  </si>
  <si>
    <t>Ensure that the 'Configure detection for potentially unwanted applications' is set to 'Enabled: Block'</t>
  </si>
  <si>
    <t>Ensure that the 'Control whether exclusions are visible to local users' is set to 'Enabled'</t>
  </si>
  <si>
    <t>Ensure that the 'Enable EDR in block mode' is set to 'Enabled'</t>
  </si>
  <si>
    <t>Ensure that the 'Configure local setting override for reporting to Microsoft MAPS' is set to 'Disabled'</t>
  </si>
  <si>
    <t>Ensure that the 'Configure Attack Surface Reduction rules' is set to 'Enabled'</t>
  </si>
  <si>
    <t>Ensure that the 'Configure Attack Surface Reduction rules: Set the state for each ASR rule' is configured</t>
  </si>
  <si>
    <t>Ensure that the 'Prevent users and apps from accessing dangerous websites' is set to 'Enabled: Block'</t>
  </si>
  <si>
    <t>Ensure that the 'Enable file hash computation feature' is set to 'Enabled'</t>
  </si>
  <si>
    <t>Ensure that the 'Configure real-time protection and Security Intelligence Updates during OOBE' is set to 'Enabled'</t>
  </si>
  <si>
    <t>Ensure that the 'Scan all downloaded files and attachments' is set to 'Enabled'</t>
  </si>
  <si>
    <t>Ensure that the 'Turn off real-time protection' is set to 'Disabled'</t>
  </si>
  <si>
    <t>Ensure that the 'Turn on behavior monitoring' is set to 'Enabled'</t>
  </si>
  <si>
    <t>Ensure that the 'Turn on script scanning' is set to 'Enabled'</t>
  </si>
  <si>
    <t>Ensure that the 'Configure Remote Encryption Protection Mode' is set to 'Enabled: Audit' or higher</t>
  </si>
  <si>
    <t>Ensure that the 'Scan excluded files and directories during quick scans' is set to 'Enabled: 1'</t>
  </si>
  <si>
    <t>Ensure that the 'Scan packed executables' is set to 'Enabled'</t>
  </si>
  <si>
    <t>Ensure that the 'Scan removable drives' is set to 'Enabled'</t>
  </si>
  <si>
    <t>Ensure that the 'Trigger a quick scan after X days without any scans' is set to 'Enabled: 7'</t>
  </si>
  <si>
    <t>Ensure that the 'Turn on e-mail scanning' is set to 'Enabled'</t>
  </si>
  <si>
    <t>Ensure that the 'Prevent the usage of OneDrive for file storage' is set to 'Enabled'</t>
  </si>
  <si>
    <t>Ensure that the 'Do not allow passwords to be saved' is set to 'Enabled'</t>
  </si>
  <si>
    <t>Ensure that the 'Do not allow drive redirection' is set to 'Enabled'</t>
  </si>
  <si>
    <t>Ensure that the 'Always prompt for password upon connection' is set to 'Enabled'</t>
  </si>
  <si>
    <t>Ensure that the 'Require secure RPC communication' is set to 'Enabled'</t>
  </si>
  <si>
    <t>Ensure that the 'Require use of specific security layer for remote (RDP) connections' is set to 'Enabled: SSL'</t>
  </si>
  <si>
    <t>Ensure that the 'Require user authentication for remote connections by using Network Level Authentication' is set to 'Enabled'</t>
  </si>
  <si>
    <t>Ensure that the 'Set client connection encryption level' is set to 'Enabled: High Level'</t>
  </si>
  <si>
    <t>Ensure that the 'Do not delete temp folders upon exit' is set to 'Disabled'</t>
  </si>
  <si>
    <t>Ensure that the 'Do not use temporary folders per session' is set to 'Disabled'</t>
  </si>
  <si>
    <t>Ensure that the 'Prevent downloading of enclosures' is set to 'Enabled'</t>
  </si>
  <si>
    <t>Ensure that the 'Turn on Basic feed authentication over HTTP' is set to 'Disabled'</t>
  </si>
  <si>
    <t>Ensure that the 'Allow indexing of encrypted files' is set to 'Disabled'</t>
  </si>
  <si>
    <t>Ensure that the 'Configure Windows Defender SmartScreen' is set to 'Enabled: Warn and prevent bypass'</t>
  </si>
  <si>
    <t>Ensure that the 'Allow Windows Ink Workspace' is set to 'Enabled: On, but disallow access above lock' OR 'Enabled: Disabled'</t>
  </si>
  <si>
    <t>Ensure that the 'Allow user control over installs' is set to 'Disabled'</t>
  </si>
  <si>
    <t>Ensure that the 'Always install with elevated privileges' is set to 'Disabled'</t>
  </si>
  <si>
    <t>Ensure that the 'Configure the transmission of the user's password in the content of MPR notifications sent by winlogon.' is set to 'Disabled'</t>
  </si>
  <si>
    <t>Ensure that the 'Sign-in and lock last interactive user automatically after a restart' is set to 'Disabled'</t>
  </si>
  <si>
    <t>Ensure that the 'Allow Basic authentication' is set to 'Disabled'</t>
  </si>
  <si>
    <t>Ensure that the 'Allow unencrypted traffic' is set to 'Disabled'</t>
  </si>
  <si>
    <t>Ensure that the 'Disallow Digest authentication' is set to 'Enabled'</t>
  </si>
  <si>
    <t>Ensure that the 'Disallow WinRM from storing RunAs credentials' is set to 'Enabled'</t>
  </si>
  <si>
    <t>Ensure that the 'Prevent users from modifying settings' is set to 'Enabled'</t>
  </si>
  <si>
    <t>Ensure that the 'No auto-restart with logged on users for scheduled automatic updates installations' is set to 'Disabled'</t>
  </si>
  <si>
    <t>Ensure that the 'Configure Automatic Updates' is set to 'Enabled'</t>
  </si>
  <si>
    <t>Ensure that the 'Configure Automatic Updates: Scheduled install day' is set to '0 - Every day'</t>
  </si>
  <si>
    <t>Ensure that the 'Manage preview builds' is set to 'Disabled'</t>
  </si>
  <si>
    <t>Ensure that the 'Select when Preview Builds and Feature Updates are received' is set to 'Enabled: 180 or more days'</t>
  </si>
  <si>
    <t>Ensure that the 'Select when Quality Updates are received' is set to 'Enabled: 0 days'</t>
  </si>
  <si>
    <t>Ensure that the 'Turn off toast notifications on the lock screen' is set to 'Enabled'</t>
  </si>
  <si>
    <t>Ensure that the 'Do not preserve zone information in file attachments' is set to 'Disabled'</t>
  </si>
  <si>
    <t>Ensure that the 'Notify antivirus programs when opening attachments' is set to 'Enabled'</t>
  </si>
  <si>
    <t>Ensure that the 'Configure Windows spotlight on lock screen' is set to 'Disabled'</t>
  </si>
  <si>
    <t>Ensure that the 'Do not suggest third-party content in Windows spotlight' is set to 'Enabled'</t>
  </si>
  <si>
    <t>Ensure that the 'Turn off Spotlight collection on Desktop' is set to 'Enabled'</t>
  </si>
  <si>
    <t>Ensure that the 'Prevent users from sharing files within their profile.' is set to 'Enabled'</t>
  </si>
  <si>
    <t>HPW6: Password history is insufficient</t>
  </si>
  <si>
    <t>HPW2: Password does not expire timely</t>
  </si>
  <si>
    <t>HPW4: Minimum password age does not exist</t>
  </si>
  <si>
    <t>HPW12: Passwords do not meet complexity requirements</t>
  </si>
  <si>
    <t>HPW3: Minimum password length is too short</t>
  </si>
  <si>
    <t>HCM45: System configuration provides additional attack surface</t>
  </si>
  <si>
    <t xml:space="preserve">HAC47: Files containing authentication information are not adequately protected </t>
  </si>
  <si>
    <t>HAC2: User sessions do not lock after the Publication 1075 required timeframe</t>
  </si>
  <si>
    <t>HAC15: User accounts not locked out after 3 unsuccessful login attempts</t>
  </si>
  <si>
    <t xml:space="preserve">HAU21: System does not audit all attempts to gain access </t>
  </si>
  <si>
    <t>HAC11: User access was not established with concept of least privilege</t>
  </si>
  <si>
    <t>HAC61: User rights and permissions are not adequately configured</t>
  </si>
  <si>
    <t>HAC59: The guest account has improper access to data and/or resources</t>
  </si>
  <si>
    <t>HAU6: System does not audit changes to access control settings</t>
  </si>
  <si>
    <t>HAU17: Audit logs do not capture sufficient auditable events</t>
  </si>
  <si>
    <t>HAC62: The server-level firewall is not configured according to industry standard best practice.</t>
  </si>
  <si>
    <t>HCM10: System has unneeded functionality installed</t>
  </si>
  <si>
    <t>HSI5: OS files are not hashed to detect inappropriate changes</t>
  </si>
  <si>
    <t>HPW21: Passwords are allowed to be stored unencrypted in config files</t>
  </si>
  <si>
    <t>HAC29: Access to system functionality without identification and authentication</t>
  </si>
  <si>
    <t>HIA1: Adequate device identification and authentication is not employed</t>
  </si>
  <si>
    <t>HAU24: Administrators are not notified when audit storage threshold is reached</t>
  </si>
  <si>
    <t xml:space="preserve">HAC50: Print spoolers do not adequately restrict jobs </t>
  </si>
  <si>
    <t>HCM6: Agency does not control routine operational changes to systems via an approval process</t>
  </si>
  <si>
    <t>HCM48: Low-risk operating system settings are not configured securely</t>
  </si>
  <si>
    <t>HIA5: System does not properly control authentication process</t>
  </si>
  <si>
    <t>HCM45: System configuration provides additional attack surface.</t>
  </si>
  <si>
    <t>HAC27: Default accounts have not been disabled or renamed</t>
  </si>
  <si>
    <t>HSC42: Encryption capabilities do not meet the latest FIPS 140 requirements</t>
  </si>
  <si>
    <t>HPW11: Password transmission does not use strong cryptography</t>
  </si>
  <si>
    <t>HSA4: Software installation rights are not limited to the technical staff</t>
  </si>
  <si>
    <t>HSI14: The system's automatic update feature is not configured appropriately.</t>
  </si>
  <si>
    <t>HMT12: Identification and authentication controls are not implemented properly</t>
  </si>
  <si>
    <t>HAC10: Accounts do not expire after the correct period of inactivity</t>
  </si>
  <si>
    <t>Changed session termination from 15 to 30 min to comply with 1075 pub requirement.</t>
  </si>
  <si>
    <t>HRM5: User sessions do not terminate after the Publication 1075 period of inactivity</t>
  </si>
  <si>
    <t>HAC61: System does not properly control authentication process</t>
  </si>
  <si>
    <t>HAC14
HAC38</t>
  </si>
  <si>
    <t>HAC14: Warning banner is insufficient
HAC38: Warning banner does not exist</t>
  </si>
  <si>
    <t>AC-17</t>
  </si>
  <si>
    <t xml:space="preserve">Remote Access </t>
  </si>
  <si>
    <t>SC-28</t>
  </si>
  <si>
    <t>Protection of Information at Rest</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</si>
  <si>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</si>
  <si>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</si>
  <si>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</si>
  <si>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</si>
  <si>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</si>
  <si>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Commonly-used, expected, or compromised passwords</t>
  </si>
  <si>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 to ensure they’re not on the list
</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</si>
  <si>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</si>
  <si>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 More than one Publication 1075 password requirement is not met</t>
  </si>
  <si>
    <t>WIN2025-347</t>
  </si>
  <si>
    <t>“If test case WIN2025-005 is pass, then this should be N/A</t>
  </si>
  <si>
    <t>If test case WIN2025-005 is pass, then this should be N/A.</t>
  </si>
  <si>
    <t>If test case WIN2025-005 is pass, then this is N/A.</t>
  </si>
  <si>
    <t>"The ""Interactive logon: Message text for users attempting to log on"" option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</si>
  <si>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is not compliant with IRS requirements.</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</si>
  <si>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Computer Configuration\Policies\Windows Settings\Security Settings\Local Policies\Security Options\Interactive logon: Message text for users attempting to log on"</t>
  </si>
  <si>
    <t>"Configure ""Interactive logon: Message title for users attempting to log on"". One method to achieve the recommended configuration via Group Policy is to perform the following: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</si>
  <si>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Ensure that the 'Account lockout threshold' is set to '3 or fewer invalid logon attempt(s), but not 0'</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</si>
  <si>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</si>
  <si>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'Account lockout threshold' is not set to '3 or fewer invalid logon attempt(s), but not 0'</t>
  </si>
  <si>
    <t>To establish the recommended configuration via GP, set the following UI path to `3 or fewer invalid login attempt(s), but not 0`:
 ```
Computer Configuration\Policies\Windows Settings\Security Settings\Account Policies\Account Lockout Policy\Account lockout threshold
```</t>
  </si>
  <si>
    <t>Ensure that the 'Account lockout threshold' is set to '5 or fewer invalid logon attempt(s), but not 0'
To establish the recommended configuration via GP, set the following UI path to `3 or fewer invalid login attempt(s), but not 0`:
 ```
Computer Configuration\Policies\Windows Settings\Security Settings\Account Policies\Account Lockout Policy\Account lockout threshold
```</t>
  </si>
  <si>
    <t>Ensure 'Microsoft network server: Amount of idle time required before suspending session' is set to '30 or fewer minute(s)'</t>
  </si>
  <si>
    <t>The "Microsoft network server: Amount of idle time required before suspending session" option has been set to "30 or fewer minute(s), but not 0."</t>
  </si>
  <si>
    <t>The Microsoft network server: Amount of idle time required before suspending session option has not been set to 30 or fewer minute(s), but not 0.</t>
  </si>
  <si>
    <t>Ensure that the 'Microsoft network server: Amount of idle time required before suspending session' is set to '30 or fewer minute(s)'
To establish the recommended configuration via GP, set the following UI path to `30 or fewer minute(s)`:
```
Computer Configuration\Policies\Windows Settings\Security Settings\Local Policies\Security Options\Microsoft network server: Amount of idle time required before suspending session
```</t>
  </si>
  <si>
    <t>To establish the recommended configuration via GP, set the following UI path to `30 or fewer minute(s)`:
```
Computer Configuration\Policies\Windows Settings\Security Settings\Local Policies\Security Options\Microsoft network server: Amount of idle time required before suspending session
```</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</si>
  <si>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`90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</si>
  <si>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'Maximum password age' is set to '90 or fewer days, but not 0'</t>
  </si>
  <si>
    <t>The 'Maximum password age' is not set to '90 or fewer days, but not 0'</t>
  </si>
  <si>
    <t>To establish the recommended configuration via GP, set the following UI path to `90 or fewer days, but not 0`:
```
Computer Configuration\Policies\Windows Settings\Security Settings\Account Policies\Password Policy\Maximum password age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</si>
  <si>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'Enforce password history' is set to '24 or more password(s)'
Path to the setting:
Computer Configuration\Policies\Windows Settings\Security Settings\Account Policies\Password Policy\Enforce password history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</si>
  <si>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'Minimum password age' is set to '1 or more day(s)'
Path to the setting:
Computer Configuration\Policies\Windows Settings\Security Settings\Account Policies\Password Policy\Minimum password age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</si>
  <si>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'Minimum password length' is set to '14 or more character(s)'
Path to the setting:
Computer Configuration\Policies\Windows Settings\Security Settings\Account Policies\Password Policy\Minimum password length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</si>
  <si>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'Password must meet complexity requirements' is set to 'Enabled'
Path to the setting:
Computer Configuration\Policies\Windows Settings\Security Settings\Account Policies\Password Policy\Password must meet complexity requirements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</si>
  <si>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'Relax minimum password length limits' is set to 'Enabled'
Path to the setting:
Computer Configuration\Policies\Windows Settings\Security Settings\Account Policies\Password Policy\Relax minimum password length limits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</si>
  <si>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'Store passwords using reversible encryption' is set to 'Disabled'
Path to the setting:
Computer Configuration\Policies\Windows Settings\Security Settings\Account Policies\Password Policy\Store passwords using reversible encryption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</si>
  <si>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'Account lockout duration' is set to '15 or more minute(s)'
Path to the setting:
Computer Configuration\Policies\Windows Settings\Security Settings\Account Policies\Account Lockout Policy\Account lockout duration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</si>
  <si>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Administrator account lockout' is set to 'Enabled' (MS only)
Path to the setting:
Computer Configuration\Policies\Windows Settings\Security Settings\Account Policies\Account Lockout Policies\Allow Administrator account lockout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</si>
  <si>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'Reset account lockout counter after' is set to '15 or more minute(s)'
Path to the setting:
Computer Configuration\Policies\Windows Settings\Security Settings\Account Policies\Account Lockout Policy\Reset account lockout counter after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</si>
  <si>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'Access Credential Manager as a trusted caller' is set to 'No One'
Path to the setting:
Computer Configuration\Policies\Windows Settings\Security Settings\Local Policies\User Rights Assignment\Access Credential Manager as a trusted caller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</si>
  <si>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'Access this computer from the network'  is set to 'Administrators, Authenticated Users' (MS only)
Path to the setting:
Computer Configuration\Policies\Windows Settings\Security Settings\Local Policies\User Rights Assignment\Access this computer from the network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</si>
  <si>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'Act as part of the operating system' is set to 'No One'
Path to the setting:
Computer Configuration\Policies\Windows Settings\Security Settings\Local Policies\User Rights Assignment\Act as part of the operating system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</si>
  <si>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'Adjust memory quotas for a process' is set to 'Administrators, LOCAL SERVICE, NETWORK SERVICE'
Path to the setting:
Computer Configuration\Policies\Windows Settings\Security Settings\Local Policies\User Rights Assignment\Adjust memory quotas for a process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</si>
  <si>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log on locally' is set to 'Administrators' (MS only)
Path to the setting:
Computer Configuration\Policies\Windows Settings\Security Settings\Local Policies\User Rights Assignment\Allow log on locally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</si>
  <si>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log on through Remote Desktop Services' is set to 'Administrators, Remote Desktop Users' (MS only)
Path to the setting:
Computer Configuration\Policies\Windows Settings\Security Settings\Local Policies\User Rights Assignment\Allow log on through Remote Desktop Services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</si>
  <si>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'Back up files and directories' is set to 'Administrators'
Path to the setting:
Computer Configuration\Policies\Windows Settings\Security Settings\Local Policies\User Rights Assignment\Back up files and directories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</si>
  <si>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'Change the system time' is set to 'Administrators, LOCAL SERVICE'
Path to the setting:
Computer Configuration\Policies\Windows Settings\Security Settings\Local Policies\User Rights Assignment\Change the system time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</si>
  <si>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'Change the time zone' is set to 'Administrators, LOCAL SERVICE'
Path to the setting:
Computer Configuration\Policies\Windows Settings\Security Settings\Local Policies\User Rights Assignment\Change the time zone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</si>
  <si>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'Create a pagefile' is set to 'Administrators'
Path to the setting:
Computer Configuration\Policies\Windows Settings\Security Settings\Local Policies\User Rights Assignment\Create a pagefile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</si>
  <si>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'Create a token object' is set to 'No One'
Path to the setting:
Computer Configuration\Policies\Windows Settings\Security Settings\Local Policies\User Rights Assignment\Create a token object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</si>
  <si>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'Create global objects' is set to 'Administrators, LOCAL SERVICE, NETWORK SERVICE, SERVICE'
Path to the setting:
Computer Configuration\Policies\Windows Settings\Security Settings\Local Policies\User Rights Assignment\Create global objects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</si>
  <si>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'Create permanent shared objects' is set to 'No One'
Path to the setting:
Computer Configuration\Policies\Windows Settings\Security Settings\Local Policies\User Rights Assignment\Create permanent shared objects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</si>
  <si>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'Create symbolic links' is set to 'Administrators, NT VIRTUAL MACHINE\Virtual Machines' (MS only)
Path to the setting:
Computer Configuration\Policies\Windows Settings\Security Settings\Local Policies\User Rights Assignment\Create symbolic links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</si>
  <si>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'Debug programs' is set to 'Administrators'
Path to the setting:
Computer Configuration\Policies\Windows Settings\Security Settings\Local Policies\User Rights Assignment\Debug programs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</si>
  <si>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'Deny log on through Remote Desktop Services' is set to 'Guests, Local account' (MS only)
Path to the setting:
Computer Configuration\Policies\Windows Settings\Security Settings\Local Policies\User Rights Assignment\Deny log on through Remote Desktop Services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</si>
  <si>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computer and user accounts to be trusted for delegation' is set to 'No One' (MS only)
Path to the setting:
Computer Configuration\Policies\Windows Settings\Security Settings\Local Policies\User Rights Assignment\Enable computer and user accounts to be trusted for delegation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</si>
  <si>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'Force shutdown from a remote system' is set to 'Administrators'
Path to the setting:
Computer Configuration\Policies\Windows Settings\Security Settings\Local Policies\User Rights Assignment\Force shutdown from a remote system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</si>
  <si>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'Generate security audits' is set to 'LOCAL SERVICE, NETWORK SERVICE'
Path to the setting:
Computer Configuration\Policies\Windows Settings\Security Settings\Local Policies\User Rights Assignment\Generate security audits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</si>
  <si>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'Impersonate a client after authentication' is set to 'Administrators, LOCAL SERVICE, NETWORK SERVICE, SERVICE' and (when the Web Server (IIS) Role with Web Services Role Service is installed) 'IIS_IUSRS' (MS only)
Path to the setting:
Computer Configuration\Policies\Windows Settings\Security Settings\Local Policies\User Rights Assignment\Impersonate a client after authentication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</si>
  <si>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'Increase scheduling priority' is set to 'Administrators, Window Manager\Window Manager Group'
Path to the setting:
Computer Configuration\Policies\Windows Settings\Security Settings\Local Policies\User Rights Assignment\Increase scheduling priority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</si>
  <si>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'Load and unload device drivers' is set to 'Administrators'
Path to the setting:
Computer Configuration\Policies\Windows Settings\Security Settings\Local Policies\User Rights Assignment\Load and unload device drivers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</si>
  <si>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'Lock pages in memory' is set to 'No One'
Path to the setting:
Computer Configuration\Policies\Windows Settings\Security Settings\Local Policies\User Rights Assignment\Lock pages in memory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</si>
  <si>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'Manage auditing and security log' is set to 'Administrators' (MS only)
Path to the setting:
Computer Configuration\Policies\Windows Settings\Security Settings\Local Policies\User Rights Assignment\Manage auditing and security log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</si>
  <si>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'Modify an object label' is set to 'No One'
Path to the setting:
Computer Configuration\Policies\Windows Settings\Security Settings\Local Policies\User Rights Assignment\Modify an object label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</si>
  <si>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'Modify firmware environment values' is set to 'Administrators'
Path to the setting:
Computer Configuration\Policies\Windows Settings\Security Settings\Local Policies\User Rights Assignment\Modify firmware environment values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</si>
  <si>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'Perform volume maintenance tasks' is set to 'Administrators'
Path to the setting:
Computer Configuration\Policies\Windows Settings\Security Settings\Local Policies\User Rights Assignment\Perform volume maintenance tasks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</si>
  <si>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'Profile single process' is set to 'Administrators'
Path to the setting:
Computer Configuration\Policies\Windows Settings\Security Settings\Local Policies\User Rights Assignment\Profile single process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</si>
  <si>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'Profile system performance' is set to 'Administrators, NT SERVICE\WdiServiceHost'
Path to the setting:
Computer Configuration\Policies\Windows Settings\Security Settings\Local Policies\User Rights Assignment\Profile system performance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</si>
  <si>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'Restore files and directories' is set to 'Administrators'
Path to the setting:
Computer Configuration\Policies\Windows Settings\Security Settings\Local Policies\User Rights Assignment\Restore files and directories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</si>
  <si>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'Shut down the system' is set to 'Administrators'
Path to the setting:
Computer Configuration\Policies\Windows Settings\Security Settings\Local Policies\User Rights Assignment\Shut down the system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</si>
  <si>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'Take ownership of files or other objects' is set to 'Administrators'
Path to the setting:
Computer Configuration\Policies\Windows Settings\Security Settings\Local Policies\User Rights Assignment\Take ownership of files or other objects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</si>
  <si>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'Accounts: Guest account status' is set to 'Disabled' (MS only)
Path to the setting:
Computer Configuration\Policies\Windows Settings\Security Settings\Local Policies\Security Options\Accounts: Guest account status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</si>
  <si>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'Accounts: Limit local account use of blank passwords to console logon only' is set to 'Enabled'
Path to the setting:
Computer Configuration\Policies\Windows Settings\Security Settings\Local Policies\Security Options\Accounts: Limit local account use of blank passwords to console logon only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</si>
  <si>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setting as 'Accounts: Rename administrator account'
Path to the setting:
Computer Configuration\Policies\Windows Settings\Security Settings\Local Policies\Security Options\Accounts: Rename administrator account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</si>
  <si>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setting as 'Accounts: Rename guest account'
Path to the setting:
Computer Configuration\Policies\Windows Settings\Security Settings\Local Policies\Security Options\Accounts: Rename guest account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</si>
  <si>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Force audit policy subcategory settings (Windows Vista or later) to override audit policy category settings' is set to 'Enabled'
Path to the setting:
Computer Configuration\Policies\Windows Settings\Security Settings\Local Policies\Security Options\Audit: Force audit policy subcategory settings (Windows Vista or later) to override audit policy category settings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</si>
  <si>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Shut down system immediately if unable to log security audits' is set to 'Disabled'
Path to the setting:
Computer Configuration\Policies\Windows Settings\Security Settings\Local Policies\Security Options\Audit: Shut down system immediately if unable to log security audits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</si>
  <si>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'Devices: Prevent users from installing printer drivers' is set to 'Enabled'
Path to the setting:
Computer Configuration\Policies\Windows Settings\Security Settings\Local Policies\Security Options\Devices: Prevent users from installing printer drivers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</si>
  <si>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'Domain member: Digitally encrypt or sign secure channel data (always)' is set to 'Enabled'
Path to the setting:
Computer Configuration\Policies\Windows Settings\Security Settings\Local Policies\Security Options\Domain member: Digitally encrypt or sign secure channel data (always)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</si>
  <si>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'Domain member: Digitally encrypt secure channel data (when possible)' is set to 'Enabled'
Path to the setting:
Computer Configuration\Policies\Windows Settings\Security Settings\Local Policies\Security Options\Domain member: Digitally encrypt secure channel data (when possible)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</si>
  <si>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'Domain member: Digitally sign secure channel data (when possible)' is set to 'Enabled'
Path to the setting:
Computer Configuration\Policies\Windows Settings\Security Settings\Local Policies\Security Options\Domain member: Digitally sign secure channel data (when possible)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</si>
  <si>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'Domain member: Disable machine account password changes' is set to 'Disabled'
Path to the setting:
Computer Configuration\Policies\Windows Settings\Security Settings\Local Policies\Security Options\Domain member: Disable machine account password changes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</si>
  <si>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'Domain member: Maximum machine account password age' is set to '30 or fewer days, but not 0'
Path to the setting:
Computer Configuration\Policies\Windows Settings\Security Settings\Local Policies\Security Options\Domain member: Maximum machine account password age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</si>
  <si>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'Domain member: Require strong (Windows 2000 or later) session key' is set to 'Enabled'
Path to the setting:
Computer Configuration\Policies\Windows Settings\Security Settings\Local Policies\Security Options\Domain member: Require strong (Windows 2000 or later) session key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</si>
  <si>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'Interactive logon: Do not require CTRL+ALT+DEL' is set to 'Disabled'
Path to the setting:
Computer Configuration\Policies\Windows Settings\Security Settings\Local Policies\Security Options\Interactive logon: Do not require CTRL+ALT+DEL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</si>
  <si>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'Interactive logon: Don't display last signed-in' is set to 'Enabled'
Path to the setting:
Computer Configuration\Policies\Windows Settings\Security Settings\Local Policies\Security Options\Interactive logon: Don't display last signed-in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</si>
  <si>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'Interactive logon: Machine inactivity limit' is set to '900 or fewer second(s), but not 0'
Path to the setting:
Computer Configuration\Policies\Windows Settings\Security Settings\Local Policies\Security Options\Interactive logon: Machine inactivity limit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</si>
  <si>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setting as 'Interactive logon: Message text for users attempting to log on'
Path to the setting:
Computer Configuration\Policies\Windows Settings\Security Settings\Local Policies\Security Options\Interactive logon: Message text for users attempting to log 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</si>
  <si>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setting as 'Interactive logon: Message title for users attempting to log on'
Path to the setting:
Computer Configuration\Policies\Windows Settings\Security Settings\Local Policies\Security Options\Interactive logon: Message title for users attempting to log 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</si>
  <si>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'Interactive logon: Prompt user to change password before expiration' is set to 'between 5 and 14 days'
Path to the setting:
Computer Configuration\Policies\Windows Settings\Security Settings\Local Policies\Security Options\Interactive logon: Prompt user to change password before expiration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</si>
  <si>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'Interactive logon: Require Domain Controller Authentication to unlock workstation' is set to 'Enabled' (MS only)
Path to the setting:
Computer Configuration\Policies\Windows Settings\Security Settings\Local Policies\Security Options\Interactive logon: Require Domain Controller Authentication to unlock workstation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</si>
  <si>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'Interactive logon: Smart card removal behavior' is set to 'Lock Workstation' or higher
Path to the setting:
Computer Configuration\Policies\Windows Settings\Security Settings\Local Policies\Security Options\Interactive logon: Smart card removal behavior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</si>
  <si>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'Microsoft network client: Digitally sign communications (always)' is set to 'Enabled'
Path to the setting:
Computer Configuration\Policies\Windows Settings\Security Settings\Local Policies\Security Options\Microsoft network client: Digitally sign communications (always)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</si>
  <si>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'Microsoft network client: Digitally sign communications (if server agrees)' is set to 'Enabled'
Path to the setting:
Computer Configuration\Policies\Windows Settings\Security Settings\Local Policies\Security Options\Microsoft network client: Digitally sign communications (if server agrees)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</si>
  <si>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'Microsoft network client: Send unencrypted password to third-party SMB servers' is set to 'Disabled'
Path to the setting:
Computer Configuration\Policies\Windows Settings\Security Settings\Local Policies\Security Options\Microsoft network client: Send unencrypted password to third-party SMB servers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</si>
  <si>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'Microsoft network server: Digitally sign communications (always)' is set to 'Enabled'
Path to the setting:
Computer Configuration\Policies\Windows Settings\Security Settings\Local Policies\Security Options\Microsoft network server: Digitally sign communications (always)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</si>
  <si>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'Microsoft network server: Digitally sign communications (if client agrees)' is set to 'Enabled'
Path to the setting:
Computer Configuration\Policies\Windows Settings\Security Settings\Local Policies\Security Options\Microsoft network server: Digitally sign communications (if client agrees)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</si>
  <si>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'Microsoft network server: Disconnect clients when logon hours expire' is set to 'Enabled'
Path to the setting:
Computer Configuration\Policies\Windows Settings\Security Settings\Local Policies\Security Options\Microsoft network server: Disconnect clients when logon hours expire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</si>
  <si>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'Microsoft network server: Server SPN target name validation level' is set to 'Accept if provided by client' or higher (MS only)
Path to the setting:
Computer Configuration\Policies\Windows Settings\Security Settings\Local Policies\Security Options\Microsoft network server: Server SPN target name validation level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</si>
  <si>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access: Allow anonymous SID/Name translation' is set to 'Disabled'
Path to the setting:
Computer Configuration\Policies\Windows Settings\Security Settings\Local Policies\Security Options\Network access: Allow anonymous SID/Name translation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</si>
  <si>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access: Do not allow anonymous enumeration of SAM accounts' is set to 'Enabled' (MS only)
Path to the setting:
Computer Configuration\Policies\Windows Settings\Security Settings\Local Policies\Security Options\Network access: Do not allow anonymous enumeration of SAM accounts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</si>
  <si>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access: Do not allow anonymous enumeration of SAM accounts and shares' is set to 'Enabled' (MS only)
Path to the setting:
Computer Configuration\Policies\Windows Settings\Security Settings\Local Policies\Security Options\Network access: Do not allow anonymous enumeration of SAM accounts and shares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</si>
  <si>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access: Let Everyone permissions apply to anonymous users' is set to 'Disabled'
Path to the setting:
Computer Configuration\Policies\Windows Settings\Security Settings\Local Policies\Security Options\Network access: Let Everyone permissions apply to anonymous users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</si>
  <si>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access: Named Pipes that can be accessed anonymously' is configured (MS only)
Path to the setting:
Computer Configuration\Policies\Windows Settings\Security Settings\Local Policies\Security Options\Network access: Named Pipes that can be accessed anonymously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</si>
  <si>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access: Remotely accessible registry paths' is configured
Path to the setting:
Computer Configuration\Policies\Windows Settings\Security Settings\Local Policies\Security Options\Network access: Remotely accessible registry paths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</si>
  <si>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access: Remotely accessible registry paths and sub-paths' is configured
Path to the setting:
Computer Configuration\Policies\Windows Settings\Security Settings\Local Policies\Security Options\Network access: Remotely accessible registry paths and sub-paths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</si>
  <si>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access: Restrict anonymous access to Named Pipes and Shares' is set to 'Enabled'
Path to the setting:
Computer Configuration\Policies\Windows Settings\Security Settings\Local Policies\Security Options\Network access: Restrict anonymous access to Named Pipes and Shares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</si>
  <si>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access: Restrict clients allowed to make remote calls to SAM' is set to 'Administrators: Remote Access: Allow' (MS only)
Path to the setting:
Computer Configuration\Policies\Windows Settings\Security Settings\Local Policies\Security Options\Network access: Restrict clients allowed to make remote calls to SAM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</si>
  <si>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access: Shares that can be accessed anonymously' is set to 'None'
Path to the setting:
Computer Configuration\Policies\Windows Settings\Security Settings\Local Policies\Security Options\Network access: Shares that can be accessed anonymously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</si>
  <si>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access: Sharing and security model for local accounts' is set to 'Classic - local users authenticate as themselves'
Path to the setting:
Computer Configuration\Policies\Windows Settings\Security Settings\Local Policies\Security Options\Network access: Sharing and security model for local accounts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</si>
  <si>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Allow Local System to use computer identity for NTLM' is set to 'Enabled'
Path to the setting:
Computer Configuration\Policies\Windows Settings\Security Settings\Local Policies\Security Options\Network security: Allow Local System to use computer identity for NTLM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</si>
  <si>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Allow LocalSystem NULL session fallback' is set to 'Disabled'
Path to the setting:
Computer Configuration\Policies\Windows Settings\Security Settings\Local Policies\Security Options\Network security: Allow LocalSystem NULL session fallback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</si>
  <si>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Allow PKU2U authentication requests to this computer to use online identities' is set to 'Disabled'
Path to the setting:
Computer Configuration\Policies\Windows Settings\Security Settings\Local Policies\Security Options\Network Security: Allow PKU2U authentication requests to this computer to use online identities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</si>
  <si>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Configure encryption types allowed for Kerberos' is set to 'AES128_HMAC_SHA1, AES256_HMAC_SHA1, Future encryption types'
Path to the setting:
Computer Configuration\Policies\Windows Settings\Security Settings\Local Policies\Security Options\Network security: Configure encryption types allowed for Kerberos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</si>
  <si>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Do not store LAN Manager hash value on next password change' is set to 'Enabled'
Path to the setting:
Computer Configuration\Policies\Windows Settings\Security Settings\Local Policies\Security Options\Network security: Do not store LAN Manager hash value on next password change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</si>
  <si>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Force logoff when logon hours expire' is set to 'Enabled'
Path to the setting:
Computer Configuration\Policies\Windows Settings\Security Settings\Local Policies\Security Options\Network security: Force logoff when logon hours expire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</si>
  <si>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LAN Manager authentication level' is set to 'Send NTLMv2 response only. Refuse LM &amp; NTLM'
Path to the setting:
Computer Configuration\Policies\Windows Settings\Security Settings\Local Policies\Security Options\Network security: LAN Manager authentication level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</si>
  <si>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LDAP client encryption requirements' is set to 'Negotiate sealing' or higher
Path to the setting:
Computer Configuration\Policies\Windows Settings\Security Settings\Local Policies\Security Options\Network security: LDAP client encryption requirements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</si>
  <si>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LDAP client signing requirements' is set to 'Negotiate signing' or higher
Path to the setting:
Computer Configuration\Policies\Windows Settings\Security Settings\Local Policies\Security Options\Network security: LDAP client signing requirements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</si>
  <si>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Minimum session security for NTLM SSP based (including secure RPC) clients' is set to 'Require NTLMv2 session security, Require 128-bit encryption'
Path to the setting:
Computer Configuration\Policies\Windows Settings\Security Settings\Local Policies\Security Options\Network security: Minimum session security for NTLM SSP based (including secure RPC) clients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</si>
  <si>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Minimum session security for NTLM SSP based (including secure RPC) servers' is set to 'Require NTLMv2 session security, Require 128-bit encryption'
Path to the setting:
Computer Configuration\Policies\Windows Settings\Security Settings\Local Policies\Security Options\Network security: Minimum session security for NTLM SSP based (including secure RPC) servers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</si>
  <si>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Restrict NTLM: Audit Incoming NTLM Traffic' is set to 'Enable auditing for all accounts'
Path to the setting:
Computer Configuration\Policies\Windows Settings\Security Settings\Local Policies\Security Options\Network security: Restrict NTLM: Audit Incoming NTLM Traffic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</si>
  <si>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'Network security: Restrict NTLM: Outgoing NTLM traffic to remote servers' is set to 'Audit all' or higher
Path to the setting:
Computer Configuration\Policies\Windows Settings\Security Settings\Local Policies\Security Options\Network security: Restrict NTLM: Outgoing NTLM traffic to remote servers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</si>
  <si>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'Shutdown: Allow system to be shut down without having to log on' is set to 'Disabled'
Path to the setting:
Computer Configuration\Policies\Windows Settings\Security Settings\Local Policies\Security Options\Shutdown: Allow system to be shut down without having to log 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</si>
  <si>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'System objects: Require case insensitivity for non-Windows subsystems' is set to 'Enabled'
Path to the setting:
Computer Configuration\Policies\Windows Settings\Security Settings\Local Policies\Security Options\System objects: Require case insensitivity for non-Windows subsystems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</si>
  <si>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'System objects: Strengthen default permissions of internal system objects (e.g. Symbolic Links)' is set to 'Enabled'
Path to the setting:
Computer Configuration\Policies\Windows Settings\Security Settings\Local Policies\Security Options\System objects: Strengthen default permissions of internal system objects (e.g. Symbolic Links)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</si>
  <si>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'User Account Control: Admin Approval Mode for the Built-in Administrator account' is set to 'Enabled'
Path to the setting:
Computer Configuration\Policies\Windows Settings\Security Settings\Local Policies\Security Options\User Account Control: Admin Approval Mode for the Built-in Administrator account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</si>
  <si>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'User Account Control: Behavior of the elevation prompt for administrators in Admin Approval Mode' is set to 'Prompt for consent on the secure desktop' or higher
Path to the setting:
Computer Configuration\Policies\Windows Settings\Security Settings\Local Policies\Security Options\User Account Control: Behavior of the elevation prompt for administrators in Admin Approval Mode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</si>
  <si>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'User Account Control: Behavior of the elevation prompt for standard users' is set to 'Automatically deny elevation requests'
Path to the setting:
Computer Configuration\Policies\Windows Settings\Security Settings\Local Policies\Security Options\User Account Control: Behavior of the elevation prompt for standard users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</si>
  <si>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'User Account Control: Detect application installations and prompt for elevation' is set to 'Enabled'
Path to the setting:
Computer Configuration\Policies\Windows Settings\Security Settings\Local Policies\Security Options\User Account Control: Detect application installations and prompt for elevation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</si>
  <si>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'User Account Control: Only elevate UIAccess applications that are installed in secure locations' is set to 'Enabled'
Path to the setting:
Computer Configuration\Policies\Windows Settings\Security Settings\Local Policies\Security Options\User Account Control: Only elevate UIAccess applications that are installed in secure locations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</si>
  <si>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'User Account Control: Run all administrators in Admin Approval Mode' is set to 'Enabled'
Path to the setting:
Computer Configuration\Policies\Windows Settings\Security Settings\Local Policies\Security Options\User Account Control: Run all administrators in Admin Approval Mode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</si>
  <si>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'User Account Control: Switch to the secure desktop when prompting for elevation' is set to 'Enabled'
Path to the setting:
Computer Configuration\Policies\Windows Settings\Security Settings\Local Policies\Security Options\User Account Control: Switch to the secure desktop when prompting for elevation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</si>
  <si>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'User Account Control: Virtualize file and registry write failures to per-user locations' is set to 'Enabled'
Path to the setting:
Computer Configuration\Policies\Windows Settings\Security Settings\Local Policies\Security Options\User Account Control: Virtualize file and registry write failures to per-user locations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</si>
  <si>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Domain: Firewall state' is set to 'On (recommended)'
Path to the setting:
Computer Configuration\Policies\Windows Settings\Security Settings\Windows Defender Firewall with Advanced Security\Windows Defender Firewall with Advanced Security\Windows Defender Firewall Properties\Domain Profile\Firewall state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</si>
  <si>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Domain: Inbound connections' is set to 'Block (default)'
Path to the setting:
Computer Configuration\Policies\Windows Settings\Security Settings\Windows Defender Firewall with Advanced Security\Windows Defender Firewall with Advanced Security\Windows Defender Firewall Properties\Domain Profile\Inbound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</si>
  <si>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Domain: Settings: Display a notification' is set to 'No'
Path to the setting:
Computer Configuration\Policies\Windows Settings\Security Settings\Windows Defender Firewall with Advanced Security\Windows Defender Firewall with Advanced Security\Windows Defender Firewall Properties\Domain Profile\Settings Customize\Display a notification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</si>
  <si>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Domain: Logging: Name' is set to '%SystemRoot%\System32\logfiles\firewall\domainfw.log'
Path to the setting:
Computer Configuration\Policies\Windows Settings\Security Settings\Windows Defender Firewall with Advanced Security\Windows Defender Firewall with Advanced Security\Windows Defender Firewall Properties\Domain Profile\Logging Customize\Name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</si>
  <si>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Domain: Logging: Size limit (KB)' is set to '16,384 KB or greater'
Path to the setting:
Computer Configuration\Policies\Windows Settings\Security Settings\Windows Defender Firewall with Advanced Security\Windows Defender Firewall with Advanced Security\Windows Defender Firewall Properties\Domain Profile\Logging Customize\Size limit (KB)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</si>
  <si>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Domain: Logging: Log dropped packets' is set to 'Yes'
Path to the setting:
Computer Configuration\Policies\Windows Settings\Security Settings\Windows Defender Firewall with Advanced Security\Windows Defender Firewall with Advanced Security\Windows Defender Firewall Properties\Domain Profile\Logging Customize\Log dropped packets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</si>
  <si>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Domain: Logging: Log successful connections' is set to 'Yes'
Path to the setting:
Computer Configuration\Policies\Windows Settings\Security Settings\Windows Defender Firewall with Advanced Security\Windows Defender Firewall with Advanced Security\Windows Defender Firewall Properties\Domain Profile\Logging Customize\Log successful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</si>
  <si>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Private: Firewall state' is set to 'On (recommended)'
Path to the setting:
Computer Configuration\Policies\Windows Settings\Security Settings\Windows Defender Firewall with Advanced Security\Windows Defender Firewall with Advanced Security\Windows Defender Firewall Properties\Private Profile\Firewall state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</si>
  <si>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Private: Inbound connections' is set to 'Block (default)'
Path to the setting:
Computer Configuration\Policies\Windows Settings\Security Settings\Windows Defender Firewall with Advanced Security\Windows Defender Firewall with Advanced Security\Windows Defender Firewall Properties\Private Profile\Inbound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</si>
  <si>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Private: Settings: Display a notification' is set to 'No'
Path to the setting:
Computer Configuration\Policies\Windows Settings\Security Settings\Windows Defender Firewall with Advanced Security\Windows Defender Firewall with Advanced Security\Windows Defender Firewall Properties\Private Profile\Settings Customize\Display a notification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</si>
  <si>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Private: Logging: Name' is set to '%SystemRoot%\System32\logfiles\firewall\privatefw.log'
Path to the setting:
Computer Configuration\Policies\Windows Settings\Security Settings\Windows Defender Firewall with Advanced Security\Windows Defender Firewall with Advanced Security\Windows Defender Firewall Properties\Private Profile\Logging Customize\Name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</si>
  <si>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Private: Logging: Size limit (KB)' is set to '16,384 KB or greater'
Path to the setting:
Computer Configuration\Policies\Windows Settings\Security Settings\Windows Defender Firewall with Advanced Security\Windows Defender Firewall with Advanced Security\Windows Defender Firewall Properties\Private Profile\Logging Customize\Size limit (KB)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</si>
  <si>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Private: Logging: Log dropped packets' is set to 'Yes'
Path to the setting:
Computer Configuration\Policies\Windows Settings\Security Settings\Windows Defender Firewall with Advanced Security\Windows Defender Firewall with Advanced Security\Windows Defender Firewall Properties\Private Profile\Logging Customize\Log dropped packets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</si>
  <si>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Private: Logging: Log successful connections' is set to 'Yes'
Path to the setting:
Computer Configuration\Policies\Windows Settings\Security Settings\Windows Defender Firewall with Advanced Security\Windows Defender Firewall with Advanced Security\Windows Defender Firewall Properties\Private Profile\Logging Customize\Log successful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</si>
  <si>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Public: Firewall state' is set to 'On (recommended)'
Path to the setting:
Computer Configuration\Policies\Windows Settings\Security Settings\Windows Defender Firewall with Advanced Security\Windows Defender Firewall with Advanced Security\Windows Defender Firewall Properties\Public Profile\Firewall state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</si>
  <si>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Public: Inbound connections' is set to 'Block (default)'
Path to the setting:
Computer Configuration\Policies\Windows Settings\Security Settings\Windows Defender Firewall with Advanced Security\Windows Defender Firewall with Advanced Security\Windows Defender Firewall Properties\Public Profile\Inbound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</si>
  <si>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Public: Settings: Display a notification' is set to 'No'
Path to the setting:
Computer Configuration\Policies\Windows Settings\Security Settings\Windows Defender Firewall with Advanced Security\Windows Defender Firewall with Advanced Security\Windows Defender Firewall Properties\Public Profile\Settings Customize\Display a notification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</si>
  <si>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Public: Settings: Apply local firewall rules' is set to 'No'
Path to the setting:
Computer Configuration\Policies\Windows Settings\Security Settings\Windows Defender Firewall with Advanced Security\Windows Defender Firewall with Advanced Security\Windows Defender Firewall Properties\Public Profile\Settings Customize\Apply local firewall rules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</si>
  <si>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Public: Settings: Apply local connection security rules' is set to 'No'
Path to the setting:
Computer Configuration\Policies\Windows Settings\Security Settings\Windows Defender Firewall with Advanced Security\Windows Defender Firewall with Advanced Security\Windows Defender Firewall Properties\Public Profile\Settings Customize\Apply local connection security rules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</si>
  <si>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Public: Logging: Name' is set to '%SystemRoot%\System32\logfiles\firewall\publicfw.log'
Path to the setting:
Computer Configuration\Policies\Windows Settings\Security Settings\Windows Defender Firewall with Advanced Security\Windows Defender Firewall with Advanced Security\Windows Defender Firewall Properties\Public Profile\Logging Customize\Name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</si>
  <si>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Public: Logging: Size limit (KB)' is set to '16,384 KB or greater'
Path to the setting:
Computer Configuration\Policies\Windows Settings\Security Settings\Windows Defender Firewall with Advanced Security\Windows Defender Firewall with Advanced Security\Windows Defender Firewall Properties\Public Profile\Logging Customize\Size limit (KB)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</si>
  <si>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Public: Logging: Log dropped packets' is set to 'Yes'
Path to the setting:
Computer Configuration\Policies\Windows Settings\Security Settings\Windows Defender Firewall with Advanced Security\Windows Defender Firewall with Advanced Security\Windows Defender Firewall Properties\Public Profile\Logging Customize\Log dropped packets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</si>
  <si>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'Windows Firewall: Public: Logging: Log successful connections' is set to 'Yes'
Path to the setting:
Computer Configuration\Policies\Windows Settings\Security Settings\Windows Defender Firewall with Advanced Security\Windows Defender Firewall with Advanced Security\Windows Defender Firewall Properties\Public Profile\Logging Customize\Log successful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</si>
  <si>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Credential Validation' is set to 'Success and Failure'
Path to the setting:
Computer Configuration\Policies\Windows Settings\Security Settings\Advanced Audit Policy Configuration\Audit Policies\Account Logon\Audit Credential Validation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</si>
  <si>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Application Group Management' is set to 'Success and Failure'
Path to the setting:
Computer Configuration\Policies\Windows Settings\Security Settings\Advanced Audit Policy Configuration\Audit Policies\Account Management\Audit Application Group Management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</si>
  <si>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Security Group Management' is set to include 'Success'
Path to the setting:
Computer Configuration\Policies\Windows Settings\Security Settings\Advanced Audit Policy Configuration\Audit Policies\Account Management\Audit Security Group Management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</si>
  <si>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User Account Management' is set to 'Success and Failure'
Path to the setting:
Computer Configuration\Policies\Windows Settings\Security Settings\Advanced Audit Policy Configuration\Audit Policies\Account Management\Audit User Account Management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</si>
  <si>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PNP Activity' is set to include 'Success'
Path to the setting:
Computer Configuration\Policies\Windows Settings\Security Settings\Advanced Audit Policy Configuration\Audit Policies\Detailed Tracking\Audit PNP Activity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</si>
  <si>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Process Creation' is set to include 'Success'
Path to the setting:
Computer Configuration\Policies\Windows Settings\Security Settings\Advanced Audit Policy Configuration\Audit Policies\Detailed Tracking\Audit Process Creation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</si>
  <si>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Account Lockout' is set to include 'Failure'
Path to the setting:
Computer Configuration\Policies\Windows Settings\Security Settings\Advanced Audit Policy Configuration\Audit Policies\Logon/Logoff\Audit Account Lockout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</si>
  <si>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Group Membership' is set to include 'Success'
Path to the setting:
Computer Configuration\Policies\Windows Settings\Security Settings\Advanced Audit Policy Configuration\Audit Policies\Logon/Logoff\Audit Group Membership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</si>
  <si>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Logoff' is set to include 'Success'
Path to the setting:
Computer Configuration\Policies\Windows Settings\Security Settings\Advanced Audit Policy Configuration\Audit Policies\Logon/Logoff\Audit Logoff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</si>
  <si>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Logon' is set to 'Success and Failure'
Path to the setting:
Computer Configuration\Policies\Windows Settings\Security Settings\Advanced Audit Policy Configuration\Audit Policies\Logon/Logoff\Audit Logon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</si>
  <si>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Other Logon/Logoff Events' is set to 'Success and Failure'
Path to the setting:
Computer Configuration\Policies\Windows Settings\Security Settings\Advanced Audit Policy Configuration\Audit Policies\Logon/Logoff\Audit Other Logon/Logoff Events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</si>
  <si>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Special Logon' is set to include 'Success'
Path to the setting:
Computer Configuration\Policies\Windows Settings\Security Settings\Advanced Audit Policy Configuration\Audit Policies\Logon/Logoff\Audit Special Logon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</si>
  <si>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Detailed File Share' is set to include 'Failure'
Path to the setting:
Computer Configuration\Policies\Windows Settings\Security Settings\Advanced Audit Policy Configuration\Audit Policies\Object Access\Audit Detailed File Share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</si>
  <si>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File Share' is set to 'Success and Failure'
Path to the setting:
Computer Configuration\Policies\Windows Settings\Security Settings\Advanced Audit Policy Configuration\Audit Policies\Object Access\Audit File Share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</si>
  <si>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Other Object Access Events' is set to 'Success and Failure'
Path to the setting:
Computer Configuration\Policies\Windows Settings\Security Settings\Advanced Audit Policy Configuration\Audit Policies\Object Access\Audit Other Object Access Events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</si>
  <si>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Removable Storage' is set to 'Success and Failure'
Path to the setting:
Computer Configuration\Policies\Windows Settings\Security Settings\Advanced Audit Policy Configuration\Audit Policies\Object Access\Audit Removable Storage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</si>
  <si>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Audit Policy Change' is set to include 'Success'
Path to the setting:
Computer Configuration\Policies\Windows Settings\Security Settings\Advanced Audit Policy Configuration\Audit Policies\Policy Change\Audit Audit Policy Change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</si>
  <si>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Authentication Policy Change' is set to include 'Success'
Path to the setting:
Computer Configuration\Policies\Windows Settings\Security Settings\Advanced Audit Policy Configuration\Audit Policies\Policy Change\Audit Authentication Policy Change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</si>
  <si>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Authorization Policy Change' is set to include 'Success'
Path to the setting:
Computer Configuration\Policies\Windows Settings\Security Settings\Advanced Audit Policy Configuration\Audit Policies\Policy Change\Audit Authorization Policy Change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</si>
  <si>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MPSSVC Rule-Level Policy Change' is set to 'Success and Failure'
Path to the setting:
Computer Configuration\Policies\Windows Settings\Security Settings\Advanced Audit Policy Configuration\Audit Policies\Policy Change\Audit MPSSVC Rule-Level Policy Change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</si>
  <si>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Other Policy Change Events' is set to include 'Failure'
Path to the setting:
Computer Configuration\Policies\Windows Settings\Security Settings\Advanced Audit Policy Configuration\Audit Policies\Policy Change\Audit Other Policy Change Events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</si>
  <si>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Sensitive Privilege Use' is set to 'Success and Failure'
Path to the setting:
Computer Configuration\Policies\Windows Settings\Security Settings\Advanced Audit Policy Configuration\Audit Policies\Privilege Use\Audit Sensitive Privilege Use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</si>
  <si>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IPsec Driver' is set to 'Success and Failure'
Path to the setting:
Computer Configuration\Policies\Windows Settings\Security Settings\Advanced Audit Policy Configuration\Audit Policies\System\Audit IPsec Driver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</si>
  <si>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Other System Events' is set to 'Success and Failure'
Path to the setting:
Computer Configuration\Policies\Windows Settings\Security Settings\Advanced Audit Policy Configuration\Audit Policies\System\Audit Other System Events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</si>
  <si>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Security State Change' is set to include 'Success'
Path to the setting:
Computer Configuration\Policies\Windows Settings\Security Settings\Advanced Audit Policy Configuration\Audit Policies\System\Audit Security State Change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</si>
  <si>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Security System Extension' is set to include 'Success'
Path to the setting:
Computer Configuration\Policies\Windows Settings\Security Settings\Advanced Audit Policy Configuration\Audit Policies\System\Audit Security System Extension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</si>
  <si>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System Integrity' is set to 'Success and Failure'
Path to the setting:
Computer Configuration\Policies\Windows Settings\Security Settings\Advanced Audit Policy Configuration\Audit Policies\System\Audit System Integrity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</si>
  <si>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'Prevent enabling lock screen camera' is set to 'Enabled'
Path to the setting:
Computer Configuration\Policies\Administrative Templates\Control Panel\Personalization\Prevent enabling lock screen camera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</si>
  <si>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'Prevent enabling lock screen slide show' is set to 'Enabled'
Path to the setting:
Computer Configuration\Policies\Administrative Templates\Control Panel\Personalization\Prevent enabling lock screen slide show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</si>
  <si>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users to enable online speech recognition services' is set to 'Disabled'
Path to the setting:
Computer Configuration\Policies\Administrative Templates\Control Panel\Regional and Language Options\Allow users to enable online speech recognition services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</si>
  <si>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'Apply UAC restrictions to local accounts on network logons' is set to 'Enabled' (MS only)
Path to the setting:
Computer Configuration\Policies\Administrative Templates\MS Security Guide\Apply UAC restrictions to local accounts on network logons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</si>
  <si>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SMB v1 client driver' is set to 'Enabled: Disable driver (recommended)'
Path to the setting:
Computer Configuration\Policies\Administrative Templates\MS Security Guide\Configure SMB v1 client driver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</si>
  <si>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SMB v1 server' is set to 'Disabled'
Path to the setting:
Computer Configuration\Policies\Administrative Templates\MS Security Guide\Configure SMB v1 server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</si>
  <si>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Certificate Padding' is set to 'Enabled'
Path to the setting:
Computer Configuration\Policies\Administrative Templates\MS Security Guide\Enable Certificate Padding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</si>
  <si>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Structured Exception Handling Overwrite Protection (SEHOP)' is set to 'Enabled'
Path to the setting:
Computer Configuration\Policies\Administrative Templates\MS Security Guide\Enable Structured Exception Handling Overwrite Protection (SEHOP)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</si>
  <si>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'NetBT NodeType configuration' is set to 'Enabled: P-node (recommended)'
Path to the setting:
Computer Configuration\Policies\Administrative Templates\MS Security Guide\NetBT NodeType configuration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</si>
  <si>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'WDigest Authentication' is set to 'Disabled'
Path to the setting:
Computer Configuration\Policies\Administrative Templates\MS Security Guide\WDigest Authentication (disabling may require KB2871997)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</si>
  <si>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'MSS: (AutoAdminLogon) Enable Automatic Logon' is set to 'Disabled'
Path to the setting:
Computer Configuration\Policies\Administrative Templates\MSS (Legacy)\MSS: (AutoAdminLogon) Enable Automatic Logon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</si>
  <si>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'MSS: (DisableIPSourceRouting IPv6) IP source routing protection level' is set to 'Enabled: Highest protection, source routing is completely disabled'
Path to the setting:
Computer Configuration\Policies\Administrative Templates\MSS (Legacy)\MSS: (DisableIPSourceRouting IPv6) IP source routing protection level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</si>
  <si>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'MSS: (DisableIPSourceRouting) IP source routing protection level' is set to 'Enabled: Highest protection, source routing is completely disabled'
Path to the setting:
Computer Configuration\Policies\Administrative Templates\MSS (Legacy)\MSS: (DisableIPSourceRouting) IP source routing protection level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</si>
  <si>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'MSS: (EnableICMPRedirect) Allow ICMP redirects to override OSPF generated routes' is set to 'Disabled'
Path to the setting:
Computer Configuration\Policies\Administrative Templates\MSS (Legacy)\MSS: (EnableICMPRedirect) Allow ICMP redirects to override OSPF generated routes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</si>
  <si>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'MSS: (NoNameReleaseOnDemand) Allow the computer to ignore NetBIOS name release requests except from WINS servers' is set to 'Enabled'
Path to the setting:
Computer Configuration\Policies\Administrative Templates\MSS (Legacy)\MSS: (NoNameReleaseOnDemand) Allow the computer to ignore NetBIOS name release requests except from WINS servers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</si>
  <si>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'MSS: (SafeDllSearchMode) Enable Safe DLL search mode' is set to 'Enabled'
Path to the setting:
Computer Configuration\Policies\Administrative Templates\MSS (Legacy)\MSS: (SafeDllSearchMode) Enable Safe DLL search mode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</si>
  <si>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'MSS: (ScreenSaverGracePeriod) The time in seconds before the screen saver grace period expires' is set to 'Enabled: 5 or fewer seconds'
Path to the setting:
Computer Configuration\Policies\Administrative Templates\MSS (Legacy)\MSS: (ScreenSaverGracePeriod) The time in seconds before the screen saver grace period expires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</si>
  <si>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'MSS: (WarningLevel) Percentage threshold for the security event log at which the system will generate a warning' is set to 'Enabled: 90% or less'
Path to the setting:
Computer Configuration\Policies\Administrative Templates\MSS (Legacy)\MSS: (WarningLevel) Percentage threshold for the security event log at which the system will generate a warning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</si>
  <si>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multicast DNS (mDNS) protocol' is set to 'Disabled'
Path to the setting:
Computer Configuration\Policies\Administrative Templates\Network\DNS Client\Configure multicast DNS (mDNS) protocol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</si>
  <si>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NetBIOS settings' is set to 'Enabled: Disable NetBIOS name resolution on public networks'
Path to the setting:
Computer Configuration\Policies\Administrative Templates\Network\DNS Client\Configure NetBIOS settings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</si>
  <si>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multicast name resolution' is set to 'Enabled'
Path to the setting:
Computer Configuration\Policies\Administrative Templates\Network\DNS Client\Turn off multicast name resolution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</si>
  <si>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client does not support encryption' is set to 'Enabled'
Path to the setting:
Computer Configuration\Policies\Administrative Templates\Network\Lanman Server\Audit client does not support encryption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</si>
  <si>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client does not support signing' is set to 'Enabled'
Path to the setting:
Computer Configuration\Policies\Administrative Templates\Network\Lanman Server\Audit client does not support signing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</si>
  <si>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insecure guest logon' is set to 'Enabled'
Path to the setting:
Computer Configuration\Policies\Administrative Templates\Network\Lanman Server\Audit insecure guest logon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</si>
  <si>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authentication rate limiter' is set to 'Enabled'
Path to the setting:
Computer Configuration\Policies\Administrative Templates\Network\Lanman Server\Enable authentication rate limiter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</si>
  <si>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remote mailslots' is set to 'Disabled'
Path to the setting:
Computer Configuration\Policies\Administrative Templates\Network\Lanman Server\Enable remote mailslots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</si>
  <si>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'Mandate the minimum version of SMB' is set to 'Enabled: 3.1.1'
Path to the setting:
Computer Configuration\Policies\Administrative Templates\Network\Lanman Server\Mandate the minimum version of SMB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</si>
  <si>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'Set authentication rate limiter delay (milliseconds)' is set to 'Enabled: 2000' or more
Path to the setting:
Computer Configuration\Policies\Administrative Templates\Network\Lanman Server\Set authentication rate limiter delay (milliseconds)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</si>
  <si>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insecure guest logon' is set to 'Enabled'
Path to the setting:
Computer Configuration\Policies\Administrative Templates\Network\Lanman Workstation\Audit insecure guest logon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</si>
  <si>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server does not support encryption' is set to 'Enabled'
Path to the setting:
Computer Configuration\Policies\Administrative Templates\Network\Lanman Workstation\Audit server does not support encryption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</si>
  <si>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'Audit server does not support signing' is set to 'Enabled'
Path to the setting:
Computer Configuration\Policies\Administrative Templates\Network\Lanman Workstation\Audit server does not support signing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</si>
  <si>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insecure guest logons' is set to 'Disabled'
Path to the setting:
Computer Configuration\Policies\Administrative Templates\Network\Lanman Workstation\Enable insecure guest logons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</si>
  <si>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remote mailslots' is set to 'Disabled'
Path to the setting:
Computer Configuration\Policies\Administrative Templates\Network\Lanman Workstation\Enable remote mailslots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</si>
  <si>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'Mandate the minimum version of SMB' is set to 'Enabled: 3.1.1'
Path to the setting:
Computer Configuration\Policies\Administrative Templates\Network\Lanman Workstation\Mandate the minimum version of SMB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</si>
  <si>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'Require Encryption' is set to 'Enabled'
Path to the setting:
Computer Configuration\Policies\Administrative Templates\Network\Lanman Workstation\Require Encryption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</si>
  <si>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'Prohibit installation and configuration of Network Bridge on your DNS domain network' is set to 'Enabled'
Path to the setting:
Computer Configuration\Policies\Administrative Templates\Network\Network Connections\Prohibit installation and configuration of Network Bridge on your DNS domain network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</si>
  <si>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'Prohibit use of Internet Connection Sharing on your DNS domain network' is set to 'Enabled'
Path to the setting:
Computer Configuration\Policies\Administrative Templates\Network\Network Connections\Prohibit use of Internet Connection Sharing on your DNS domain network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</si>
  <si>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'Require domain users to elevate when setting a network's location' is set to 'Enabled'
Path to the setting:
Computer Configuration\Policies\Administrative Templates\Network\Network Connections\Require domain users to elevate when setting a network's location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</si>
  <si>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'Hardened UNC Paths' is set to 'Enabled, with "Require Mutual Authentication", "Require Integrity", and “Require Privacy” set for all NETLOGON and SYSVOL shares'
Path to the setting:
Computer Configuration\Policies\Administrative Templates\Network\Network Provider\Hardened UNC Paths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</si>
  <si>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'Minimize the number of simultaneous connections to the Internet or a Windows Domain' is set to 'Enabled: 3 = Prevent Wi-Fi when on Ethernet'
Path to the setting:
Computer Configuration\Policies\Administrative Templates\Network\Windows Connection Manager\Minimize the number of simultaneous connections to the Internet or a Windows Domain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</si>
  <si>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Redirection Guard' is set to 'Enabled: Redirection Guard Enabled'
Path to the setting:
Computer Configuration\Policies\Administrative Templates\Printers\Configure Redirection Guard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</si>
  <si>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RPC connection settings: Protocol to use for outgoing RPC connections' is set to 'Enabled: RPC over TCP'
Path to the setting:
Computer Configuration\Policies\Administrative Templates\Printers\Configure RPC connection settings: Protocol to use for outgoing RPC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</si>
  <si>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RPC connection settings: Use authentication for outgoing RPC connections' is set to 'Enabled: Default'
Path to the setting:
Computer Configuration\Policies\Administrative Templates\Printers\Configure RPC connection settings: Use authentication for outgoing RPC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</si>
  <si>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RPC listener settings: Protocols to allow for incoming RPC connections' is set to 'Enabled: RPC over TCP'
Path to the setting:
Computer Configuration\Policies\Administrative Templates\Printers\Configure RPC listener settings: Configure protocol options for incoming RPC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</si>
  <si>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RPC listener settings: Authentication protocol to use for incoming RPC connections:' is set to 'Enabled: Negotiate' or higher
Path to the setting:
Computer Configuration\Policies\Administrative Templates\Printers\Configure RPC listener settings: Configure protocol options for incoming RPC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</si>
  <si>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RPC over TCP port' is set to 'Enabled: 0'
Path to the setting:
Computer Configuration\Policies\Administrative Templates\Printers\Configure RPC over TCP port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</si>
  <si>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RPC packet level privacy setting for incoming connections' is set to 'Enabled'
Path to the setting:
Computer Configuration\Policies\Administrative Templates\MS Security Guide\Configure RPC packet level privacy setting for incoming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</si>
  <si>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'Limits print driver installation to Administrators' is set to 'Enabled'
Path to the setting:
Computer Configuration\Policies\Administrative Templates\Printers\Limits print driver installation to Administrators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</si>
  <si>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'Manage processing of Queue-specific files' is set to 'Enabled: Limit Queue-specific files to Color profiles'
Path to the setting:
Computer Configuration\Policies\Administrative Templates\Printers\Manage processing of Queue-specific files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</si>
  <si>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'Point and Print Restrictions: When installing drivers for a new connection' is set to 'Enabled: Show warning and elevation prompt'
Path to the setting:
Computer Configuration\Policies\Administrative Templates\Printers\Point and Print Restrictions: When installing drivers for a new connection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</si>
  <si>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'Point and Print Restrictions: When updating drivers for an existing connection' is set to 'Enabled: Show warning and elevation prompt'
Path to the setting:
Computer Configuration\Policies\Administrative Templates\Printers\Point and Print Restrictions: When updating drivers for an existing connection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</si>
  <si>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'Include command line in process creation events' is set to 'Enabled'
Path to the setting:
Computer Configuration\Policies\Administrative Templates\System\Audit Process Creation\Include command line in process creation events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</si>
  <si>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'Encryption Oracle Remediation' is set to 'Enabled: Force Updated Clients'
Path to the setting:
Computer Configuration\Policies\Administrative Templates\System\Credentials Delegation\Encryption Oracle Remediation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</si>
  <si>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'Remote host allows delegation of non-exportable credentials' is set to 'Enabled'
Path to the setting:
Computer Configuration\Policies\Administrative Templates\System\Credentials Delegation\Remote host allows delegation of non-exportable credentials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</si>
  <si>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'Prevent device metadata retrieval from the Internet' is set to 'Enabled'
Path to the setting:
Computer Configuration\Policies\Administrative Templates\System\Device Installation\Prevent device metadata retrieval from the Internet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</si>
  <si>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'Boot-Start Driver Initialization Policy' is set to 'Enabled: Good, unknown and bad but critical'
Path to the setting:
Computer Configuration\Policies\Administrative Templates\System\Early Launch Antimalware\Boot-Start Driver Initialization Policy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</si>
  <si>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registry policy processing: Do not apply during periodic background processing' is set to 'Enabled: FALSE'
Path to the setting:
Computer Configuration\Policies\Administrative Templates\System\Group Policy\Configure registry policy processing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</si>
  <si>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registry policy processing: Process even if the Group Policy objects have not changed' is set to 'Enabled: TRUE'
Path to the setting:
Computer Configuration\Policies\Administrative Templates\System\Group Policy\Configure registry policy processing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</si>
  <si>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security policy processing: Do not apply during periodic background processing' is set to 'Enabled: FALSE'
Path to the setting:
Computer Configuration\Policies\Administrative Templates\System\Group Policy\Configure security policy processing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</si>
  <si>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security policy processing: Process even if the Group Policy objects have not changed' is set to 'Enabled: TRUE'
Path to the setting:
Computer Configuration\Policies\Administrative Templates\System\Group Policy\Configure security policy processing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</si>
  <si>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'Continue experiences on this device' is set to 'Disabled'
Path to the setting:
Computer Configuration\Policies\Administrative Templates\System\Group Policy\Continue experiences on this device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</si>
  <si>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background refresh of Group Policy' is set to 'Disabled'
Path to the setting:
Computer Configuration\Policies\Administrative Templates\System\Group Policy\Turn off background refresh of Group Policy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</si>
  <si>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downloading of print drivers over HTTP' is set to 'Enabled'
Path to the setting:
Computer Configuration\Policies\Administrative Templates\System\Internet Communication Management\Internet Communication settings\Turn off downloading of print drivers over HTTP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</si>
  <si>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Internet download for Web publishing and online ordering wizards' is set to 'Enabled'
Path to the setting:
Computer Configuration\Policies\Administrative Templates\System\Internet Communication Management\Internet Communication settings\Turn off Internet download for Web publishing and online ordering wizards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</si>
  <si>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'Enumeration policy for external devices incompatible with Kernel DMA Protection' is set to 'Enabled: Block All'
Path to the setting:
Computer Configuration\Policies\Administrative Templates\System\Kernel DMA Protection\Enumeration policy for external devices incompatible with Kernel DMA Protection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</si>
  <si>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password backup directory' is set to 'Enabled: Active Directory' or 'Enabled: Azure Active Directory'
Path to the setting:
Computer Configuration\Policies\Administrative Templates\System\LAPS\Configure password backup directory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</si>
  <si>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allow password expiration time longer than required by policy' is set to 'Enabled'
Path to the setting:
Computer Configuration\Policies\Administrative Templates\System\LAPS\Do not allow password expiration time longer than required by policy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</si>
  <si>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password encryption' is set to 'Enabled'
Path to the setting:
Computer Configuration\Policies\Administrative Templates\System\LAPS\Enable password encryption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</si>
  <si>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'Password Settings: Password Complexity' is set to 'Enabled: Large letters + small letters + numbers + special characters'
Path to the setting:
Computer Configuration\Policies\Administrative Templates\System\LAPS\Password Settings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</si>
  <si>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'Password Settings: Password Length' is set to 'Enabled: 15 or more'
Path to the setting:
Computer Configuration\Policies\Administrative Templates\System\LAPS\Password Settings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</si>
  <si>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'Password Settings: Password Age (Days)' is set to 'Enabled: 30 or fewer'
Path to the setting:
Computer Configuration\Policies\Administrative Templates\System\LAPS\Password Settings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</si>
  <si>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'Post-authentication actions: Grace period (hours)' is set to 'Enabled: 8 or fewer hours, but not 0'
Path to the setting:
Computer Configuration\Policies\Administrative Templates\System\LAPS\Post-authentication actions: Grace period (hours)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</si>
  <si>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'Post-authentication actions: Actions' is set to 'Enabled: Reset the password and logoff the managed account' or higher
Path to the setting:
Computer Configuration\Policies\Administrative Templates\System\LAPS\Post-authentication actions: Actions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</si>
  <si>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Custom SSPs and APs to be loaded into LSASS' is set to 'Disabled'
Path to the setting:
Computer Configuration\Policies\Administrative Templates\System\Local Security Authority\Allow Custom SSPs and APs to be loaded into LSASS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</si>
  <si>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'Block user from showing account details on sign-in' is set to 'Enabled'
Path to the setting:
Computer Configuration\Policies\Administrative Templates\System\Logon\Block user from showing account details on sign-in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</si>
  <si>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display network selection UI' is set to 'Enabled'
Path to the setting:
Computer Configuration\Policies\Administrative Templates\System\Logon\Do not display network selection UI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</si>
  <si>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enumerate connected users on domain-joined computers' is set to 'Enabled'
Path to the setting:
Computer Configuration\Policies\Administrative Templates\System\Logon\Do not enumerate connected users on domain-joined computers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</si>
  <si>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'Enumerate local users on domain-joined computers' is set to 'Disabled' (MS only)
Path to the setting:
Computer Configuration\Policies\Administrative Templates\System\Logon\Enumerate local users on domain-joined computers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</si>
  <si>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app notifications on the lock screen' is set to 'Enabled'
Path to the setting:
Computer Configuration\Policies\Administrative Templates\System\Logon\Turn off app notifications on the lock screen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</si>
  <si>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picture password sign-in' is set to 'Enabled'
Path to the setting:
Computer Configuration\Policies\Administrative Templates\System\Logon\Turn off picture password sign-in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</si>
  <si>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on convenience PIN sign-in' is set to 'Disabled'
Path to the setting:
Computer Configuration\Policies\Administrative Templates\System\Logon\Turn on convenience PIN sign-in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</si>
  <si>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'Block NetBIOS-based discovery for domain controller location' is set to 'Enabled'
Path to the setting:
Computer Configuration\Policies\Administrative Templates\System\Net Logon\DC Locator DNS Records\Block NetBIOS-based discovery for domain controller location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</si>
  <si>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'Require a password when a computer wakes (on battery)' is set to 'Enabled'
Path to the setting:
Computer Configuration\Policies\Administrative Templates\System\Power Management\Sleep Settings\Require a password when a computer wakes (on battery)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</si>
  <si>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'Require a password when a computer wakes (plugged in)' is set to 'Enabled'
Path to the setting:
Computer Configuration\Policies\Administrative Templates\System\Power Management\Sleep Settings\Require a password when a computer wakes (plugged in)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</si>
  <si>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Offer Remote Assistance' is set to 'Disabled'
Path to the setting:
Computer Configuration\Policies\Administrative Templates\System\Remote Assistance\Configure Offer Remote Assistance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</si>
  <si>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Solicited Remote Assistance' is set to 'Disabled'
Path to the setting:
Computer Configuration\Policies\Administrative Templates\System\Remote Assistance\Configure Solicited Remote Assistance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</si>
  <si>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RPC Endpoint Mapper Client Authentication' is set to 'Enabled' (MS only)
Path to the setting:
Computer Configuration\Policies\Administrative Templates\System\Remote Procedure Call\Enable RPC Endpoint Mapper Client Authentication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</si>
  <si>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SAM change password RPC methods policy' is set to 'Enabled: Block all change password RPC methods' (MS only)
Path to the setting:
Computer Configuration\Policies\Administrative Templates\System\Security Account Manager\Configure SAM change password RPC methods policy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</si>
  <si>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Windows NTP Client' is set to 'Enabled'
Path to the setting:
Computer Configuration\Policies\Administrative Templates\System\Windows Time Service\Time Providers\Enable Windows NTP Client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</si>
  <si>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Windows NTP Server' is set to 'Disabled' (MS only)
Path to the setting:
Computer Configuration\Policies\Administrative Templates\System\Windows Time Service\Time Providers\Enable Windows NTP Server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</si>
  <si>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'Not allow per-user unsigned packages to install by default (requires explicitly allow per install)' is set to 'Enabled'
Path to the setting:
Computer Configuration\Policies\Administrative Templates\Windows Components\App Package Deployment\Not allow per-user unsigned packages to install by default (requires explicitly allow per install)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</si>
  <si>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Microsoft accounts to be optional' is set to 'Enabled'
Path to the setting:
Computer Configuration\Policies\Administrative Templates\Windows Components\App runtime\Allow Microsoft accounts to be optional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</si>
  <si>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'Disallow Autoplay for non-volume devices' is set to 'Enabled'
Path to the setting:
Computer Configuration\Policies\Administrative Templates\Windows Components\AutoPlay Policies\Disallow Autoplay for non-volume devices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</si>
  <si>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'Set the default behavior for AutoRun' is set to 'Enabled: Do not execute any autorun commands'
Path to the setting:
Computer Configuration\Policies\Administrative Templates\Windows Components\AutoPlay Policies\Set the default behavior for AutoRun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</si>
  <si>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Autoplay' is set to 'Enabled: All drives'
Path to the setting:
Computer Configuration\Policies\Administrative Templates\Windows Components\AutoPlay Policies\Turn off Autoplay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</si>
  <si>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enhanced anti-spoofing' is set to 'Enabled'
Path to the setting:
Computer Configuration\Policies\Administrative Templates\Windows Components\Biometrics\Facial Features\Configure enhanced anti-spoofing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</si>
  <si>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cloud consumer account state content' is set to 'Enabled'
Path to the setting:
Computer Configuration\Policies\Administrative Templates\Windows Components\Cloud Content\Turn off cloud consumer account state content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</si>
  <si>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Microsoft consumer experiences' is set to 'Enabled'
Path to the setting:
Computer Configuration\Policies\Administrative Templates\Windows Components\Cloud Content\Turn off Microsoft consumer experiences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</si>
  <si>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'Require pin for pairing' is set to 'Enabled: First Time' OR 'Enabled: Always'
Path to the setting:
Computer Configuration\Policies\Administrative Templates\Windows Components\Connect\Require pin for pairing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</si>
  <si>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display the password reveal button' is set to 'Enabled'
Path to the setting:
Computer Configuration\Policies\Administrative Templates\Windows Components\Credential User Interface\Do not display the password reveal button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</si>
  <si>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'Enumerate administrator accounts on elevation' is set to 'Disabled'
Path to the setting:
Computer Configuration\Policies\Administrative Templates\Windows Components\Credential User Interface\Enumerate administrator accounts on elevation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</si>
  <si>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Diagnostic Data' is set to 'Enabled: Diagnostic data off (not recommended)' or 'Enabled: Send required diagnostic data'
Path to the setting:
Computer Configuration\Policies\Administrative Templates\Windows Components\Data Collection and Preview Builds\Allow Diagnostic Data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</si>
  <si>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'Disable OneSettings Downloads' is set to 'Enabled'
Path to the setting:
Computer Configuration\Policies\Administrative Templates\Windows Components\Data Collection and Preview Builds\Disable OneSettings Downloads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</si>
  <si>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show feedback notifications' is set to 'Enabled'
Path to the setting:
Computer Configuration\Policies\Administrative Templates\Windows Components\Data Collection and Preview Builds\Do not show feedback notifications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</si>
  <si>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OneSettings Auditing' is set to 'Enabled'
Path to the setting:
Computer Configuration\Policies\Administrative Templates\Windows Components\Data Collection and Preview Builds\Enable OneSettings Auditing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</si>
  <si>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'Limit Diagnostic Log Collection' is set to 'Enabled'
Path to the setting:
Computer Configuration\Policies\Administrative Templates\Windows Components\Data Collection and Preview Builds\Limit Diagnostic Log Collection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</si>
  <si>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'Limit Dump Collection' is set to 'Enabled'
Path to the setting:
Computer Configuration\Policies\Administrative Templates\Windows Components\Data Collection and Preview Builds\Limit Dump Collection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</si>
  <si>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App Installer Experimental Features' is set to 'Disabled'
Path to the setting:
Computer Configuration\Policies\Administrative Templates\Windows Components\Desktop App Installer\Enable App Installer Experimental Features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</si>
  <si>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App Installer Hash Override' is set to 'Disabled'
Path to the setting:
Computer Configuration\Policies\Administrative Templates\Windows Components\Desktop App Installer\Enable App Installer Hash Override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</si>
  <si>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App Installer Local Archive Malware Scan Override' is set to 'Disabled'
Path to the setting:
Computer Configuration\Policies\Administrative Templates\Windows Components\Desktop App Installer\Enable App Installer Local Archive Malware Scan Override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</si>
  <si>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App Installer ms-appinstaller protocol' is set to 'Disabled'
Path to the setting:
Computer Configuration\Policies\Administrative Templates\Windows Components\Desktop App Installer\Enable App Installer ms-appinstaller protocol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</si>
  <si>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App Installer Microsoft Store Source Certificate Validation Bypass' is set to 'Disabled'
Path to the setting:
Computer Configuration\Policies\Administrative Templates\Windows Components\Enable App Installer Microsoft Store Source Certificate Validation Bypass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</si>
  <si>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'Application: Control Event Log behavior when the log file reaches its maximum size' is set to 'Disabled'
Path to the setting:
Computer Configuration\Policies\Administrative Templates\Windows Components\Event Log Service\Application\Control Event Log behavior when the log file reaches its maximum size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</si>
  <si>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'Application: Specify the maximum log file size (KB)' is set to 'Enabled: 32,768 or greater'
Path to the setting:
Computer Configuration\Policies\Administrative Templates\Windows Components\Event Log Service\Application\Specify the maximum log file size (KB)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</si>
  <si>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'Security: Control Event Log behavior when the log file reaches its maximum size' is set to 'Disabled'
Path to the setting:
Computer Configuration\Policies\Administrative Templates\Windows Components\Event Log Service\Security\Control Event Log behavior when the log file reaches its maximum size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</si>
  <si>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'Security: Specify the maximum log file size (KB)' is set to 'Enabled: 196,608 or greater'
Path to the setting:
Computer Configuration\Policies\Administrative Templates\Windows Components\Event Log Service\Security\Specify the maximum log file size (KB)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</si>
  <si>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'Setup: Control Event Log behavior when the log file reaches its maximum size' is set to 'Disabled'
Path to the setting:
Computer Configuration\Policies\Administrative Templates\Windows Components\Event Log Service\Setup\Control Event Log behavior when the log file reaches its maximum size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</si>
  <si>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'Setup: Specify the maximum log file size (KB)' is set to 'Enabled: 32,768 or greater'
Path to the setting:
Computer Configuration\Policies\Administrative Templates\Windows Components\Event Log Service\Setup\Specify the maximum log file size (KB)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</si>
  <si>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'System: Control Event Log behavior when the log file reaches its maximum size' is set to 'Disabled'
Path to the setting:
Computer Configuration\Policies\Administrative Templates\Windows Components\Event Log Service\System\Control Event Log behavior when the log file reaches its maximum size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</si>
  <si>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'System: Specify the maximum log file size (KB)' is set to 'Enabled: 32,768 or greater'
Path to the setting:
Computer Configuration\Policies\Administrative Templates\Windows Components\Event Log Service\System\Specify the maximum log file size (KB)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</si>
  <si>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apply the Mark of the Web tag to files copied from insecure sources' is set to 'Disabled'
Path to the setting:
Computer Configuration\Policies\Administrative Templates\Windows Components\File Explorer\Do not apply the Mark of the Web tag to files copied from insecure sources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</si>
  <si>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Data Execution Prevention for Explorer' is set to 'Disabled'
Path to the setting:
Computer Configuration\Policies\Administrative Templates\Windows Components\File Explorer\Turn off Data Execution Prevention for Explorer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</si>
  <si>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heap termination on corruption' is set to 'Disabled'
Path to the setting:
Computer Configuration\Policies\Administrative Templates\Windows Components\File Explorer\Turn off heap termination on corruption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</si>
  <si>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shell protocol protected mode' is set to 'Disabled'
Path to the setting:
Computer Configuration\Policies\Administrative Templates\Windows Components\File Explorer\Turn off shell protocol protected mode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</si>
  <si>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'Block all consumer Microsoft account user authentication' is set to 'Enabled'
Path to the setting:
Computer Configuration\Policies\Administrative Templates\Windows Components\Microsoft accounts\Block all consumer Microsoft account user authentication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</si>
  <si>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detection for potentially unwanted applications' is set to 'Enabled: Block'
Path to the setting:
Computer Configuration\Policies\Administrative Templates\Windows Components\Microsoft Defender Antivirus\Configure detection for potentially unwanted applications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</si>
  <si>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'Control whether exclusions are visible to local users' is set to 'Enabled'
Path to the setting:
Computer Configuration\Policies\Administrative Templates\Windows Components\Microsoft Defender Antivirus\Control whether exclusions are visible to local users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</si>
  <si>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EDR in block mode' is set to 'Enabled'
Path to the setting:
Computer Configuration\Policies\Administrative Templates\Windows Components\Microsoft Defender Antivirus\Features\Enable EDR in block mode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</si>
  <si>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local setting override for reporting to Microsoft MAPS' is set to 'Disabled'
Path to the setting:
Computer Configuration\Policies\Administrative Templates\Windows Components\Microsoft Defender Antivirus\MAPS\Configure local setting override for reporting to Microsoft MAPS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</si>
  <si>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Attack Surface Reduction rules' is set to 'Enabled'
Path to the setting:
Computer Configuration\Policies\Administrative Templates\Windows Components\Microsoft Defender Antivirus\Microsoft Defender Exploit Guard\Attack Surface Reduction\Configure Attack Surface Reduction rules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</si>
  <si>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Attack Surface Reduction rules: Set the state for each ASR rule' is configured
Path to the setting:
Computer Configuration\Policies\Administrative Templates\Windows Components\Microsoft Defender Antivirus\Microsoft Defender Exploit Guard\Attack Surface Reduction\Configure Attack Surface Reduction rules: Set the state for each ASR rule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</si>
  <si>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'Prevent users and apps from accessing dangerous websites' is set to 'Enabled: Block'
Path to the setting:
Computer Configuration\Policies\Administrative Templates\Windows Components\Microsoft Defender Antivirus\Microsoft Defender Exploit Guard\Network Protection\Prevent users and apps from accessing dangerous websites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</si>
  <si>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'Enable file hash computation feature' is set to 'Enabled'
Path to the setting:
Computer Configuration\Policies\Administrative Templates\Windows Components\Microsoft Defender Antivirus\MpEngine\Enable file hash computation feature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</si>
  <si>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real-time protection and Security Intelligence Updates during OOBE' is set to 'Enabled'
Path to the setting:
Computer Configuration\Policies\Administrative Templates\Windows Components\Microsoft Defender Antivirus\Real-Time Protection\Configure real-time protection and Security Intelligence Updates during OOBE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</si>
  <si>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'Scan all downloaded files and attachments' is set to 'Enabled'
Path to the setting:
Computer Configuration\Policies\Administrative Templates\Windows Components\Microsoft Defender Antivirus\Real-Time Protection\Scan all downloaded files and attachments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</si>
  <si>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real-time protection' is set to 'Disabled'
Path to the setting:
Computer Configuration\Policies\Administrative Templates\Windows Components\Microsoft Defender Antivirus\Real-Time Protection\Turn off real-time protection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</si>
  <si>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on behavior monitoring' is set to 'Enabled'
Path to the setting:
Computer Configuration\Policies\Administrative Templates\Windows Components\Microsoft Defender Antivirus\Real-Time Protection\Turn on behavior monitoring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</si>
  <si>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on script scanning' is set to 'Enabled'
Path to the setting:
Computer Configuration\Policies\Administrative Templates\Windows Components\Microsoft Defender Antivirus\Real-Time Protection\Turn on script scanning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</si>
  <si>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Remote Encryption Protection Mode' is set to 'Enabled: Audit' or higher
Path to the setting:
Computer Configuration\Policies\Administrative Templates\Windows Components\Microsoft Defender Antivirus\Remediation\Behavioral Network Blocks\Brute-Force Protection\Configure Remote Encryption Protection Mode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</si>
  <si>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'Scan excluded files and directories during quick scans' is set to 'Enabled: 1'
Path to the setting:
Computer Configuration\Policies\Administrative Templates\Windows Components\Microsoft Defender Antivirus\Scan\Scan excluded files and directories during quick scans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</si>
  <si>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'Scan packed executables' is set to 'Enabled'
Path to the setting:
Computer Configuration\Policies\Administrative Templates\Windows Components\Microsoft Defender Antivirus\Scan\Scan packed executables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</si>
  <si>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'Scan removable drives' is set to 'Enabled'
Path to the setting:
Computer Configuration\Policies\Administrative Templates\Windows Components\Microsoft Defender Antivirus\Scan\Scan removable drives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</si>
  <si>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'Trigger a quick scan after X days without any scans' is set to 'Enabled: 7'
Path to the setting:
Computer Configuration\Policies\Administrative Templates\Windows Components\Microsoft Defender Antivirus\Scan\Trigger a quick scan after X days without any scans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</si>
  <si>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on e-mail scanning' is set to 'Enabled'
Path to the setting:
Computer Configuration\Policies\Administrative Templates\Windows Components\Microsoft Defender Antivirus\Scan\Turn on e-mail scanning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</si>
  <si>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'Prevent the usage of OneDrive for file storage' is set to 'Enabled'
Path to the setting:
Computer Configuration\Policies\Administrative Templates\Windows Components\OneDrive\Prevent the usage of OneDrive for file storage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</si>
  <si>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allow passwords to be saved' is set to 'Enabled'
Path to the setting:
Computer Configuration\Policies\Administrative Templates\Windows Components\Remote Desktop Services\Remote Desktop Connection Client\Do not allow passwords to be saved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</si>
  <si>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allow drive redirection' is set to 'Enabled'
Path to the setting:
Computer Configuration\Policies\Administrative Templates\Windows Components\Remote Desktop Services\Remote Desktop Session Host\Device and Resource Redirection\Do not allow drive redirection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</si>
  <si>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'Always prompt for password upon connection' is set to 'Enabled'
Path to the setting:
Computer Configuration\Policies\Administrative Templates\Windows Components\Remote Desktop Services\Remote Desktop Session Host\Security\Always prompt for password upon connection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</si>
  <si>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'Require secure RPC communication' is set to 'Enabled'
Path to the setting:
Computer Configuration\Policies\Administrative Templates\Windows Components\Remote Desktop Services\Remote Desktop Session Host\Security\Require secure RPC communication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</si>
  <si>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'Require use of specific security layer for remote (RDP) connections' is set to 'Enabled: SSL'
Path to the setting:
Computer Configuration\Policies\Administrative Templates\Windows Components\Remote Desktop Services\Remote Desktop Session Host\Security\Require use of specific security layer for remote (RDP) connections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</si>
  <si>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'Require user authentication for remote connections by using Network Level Authentication' is set to 'Enabled'
Path to the setting:
Computer Configuration\Policies\Administrative Templates\Windows Components\Remote Desktop Services\Remote Desktop Session Host\Security\Require user authentication for remote connections by using Network Level Authentication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</si>
  <si>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'Set client connection encryption level' is set to 'Enabled: High Level'
Path to the setting:
Computer Configuration\Policies\Administrative Templates\Windows Components\Remote Desktop Services\Remote Desktop Session Host\Security\Set client connection encryption level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</si>
  <si>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delete temp folders upon exit' is set to 'Disabled'
Path to the setting:
Computer Configuration\Policies\Administrative Templates\Windows Components\Remote Desktop Services\Remote Desktop Session Host\Temporary Folders\Do not delete temp folders upon exit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</si>
  <si>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use temporary folders per session' is set to 'Disabled'
Path to the setting:
Computer Configuration\Policies\Administrative Templates\Windows Components\Remote Desktop Services\Remote Desktop Session Host\Temporary Folders\Do not use temporary folders per session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</si>
  <si>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'Prevent downloading of enclosures' is set to 'Enabled'
Path to the setting:
Computer Configuration\Policies\Administrative Templates\Windows Components\RSS Feeds\Prevent downloading of enclosures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</si>
  <si>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on Basic feed authentication over HTTP' is set to 'Disabled'
Path to the setting:
Computer Configuration\Administrative Templates\Windows Components\RSS Feeds\Turn on Basic feed authentication over HTTP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</si>
  <si>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indexing of encrypted files' is set to 'Disabled'
Path to the setting:
Computer Configuration\Policies\Administrative Templates\Windows Components\Search\Allow indexing of encrypted files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</si>
  <si>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Windows Defender SmartScreen' is set to 'Enabled: Warn and prevent bypass'
Path to the setting:
Computer Configuration\Policies\Administrative Templates\Windows Components\Windows Defender SmartScreen\Explorer\Configure Windows Defender SmartScreen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</si>
  <si>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Windows Ink Workspace' is set to 'Enabled: On, but disallow access above lock' OR 'Enabled: Disabled'
Path to the setting:
Computer Configuration\Policies\Administrative Templates\Windows Components\Windows Ink Workspace\Allow Windows Ink Workspace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</si>
  <si>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user control over installs' is set to 'Disabled'
Path to the setting:
Computer Configuration\Policies\Administrative Templates\Windows Components\Windows Installer\Allow user control over installs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</si>
  <si>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'Always install with elevated privileges' is set to 'Disabled'
Path to the setting:
Computer Configuration\Policies\Administrative Templates\Windows Components\Windows Installer\Always install with elevated privileges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</si>
  <si>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the transmission of the user's password in the content of MPR notifications sent by winlogon.' is set to 'Disabled'
Path to the setting:
Computer Configuration\Policies\Administrative Templates\Windows Components\Windows Logon Options\Configure the transmission of the user's password in the content of MPR notifications sent by winlogon.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</si>
  <si>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'Sign-in and lock last interactive user automatically after a restart' is set to 'Disabled'
Path to the setting:
Computer Configuration\Policies\Administrative Templates\Windows Components\Windows Logon Options\Sign-in and lock last interactive user automatically after a restart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</si>
  <si>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Basic authentication' is set to 'Disabled'
Path to the setting:
Computer Configuration\Policies\Administrative Templates\Windows Components\Windows Remote Management (WinRM)\WinRM Client\Allow Basic authentication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</si>
  <si>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unencrypted traffic' is set to 'Disabled'
Path to the setting:
Computer Configuration\Policies\Administrative Templates\Windows Components\Windows Remote Management (WinRM)\WinRM Client\Allow unencrypted traffic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</si>
  <si>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'Disallow Digest authentication' is set to 'Enabled'
Path to the setting:
Computer Configuration\Policies\Administrative Templates\Windows Components\Windows Remote Management (WinRM)\WinRM Client\Disallow Digest authentication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</si>
  <si>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Basic authentication' is set to 'Disabled'
Path to the setting:
Computer Configuration\Policies\Administrative Templates\Windows Components\Windows Remote Management (WinRM)\WinRM Service\Allow Basic authentication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</si>
  <si>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'Allow unencrypted traffic' is set to 'Disabled'
Path to the setting:
Computer Configuration\Policies\Administrative Templates\Windows Components\Windows Remote Management (WinRM)\WinRM Service\Allow unencrypted traffic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</si>
  <si>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'Disallow WinRM from storing RunAs credentials' is set to 'Enabled'
Path to the setting:
Computer Configuration\Policies\Administrative Templates\Windows Components\Windows Remote Management (WinRM)\WinRM Service\Disallow WinRM from storing RunAs credentials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</si>
  <si>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'Prevent users from modifying settings' is set to 'Enabled'
Path to the setting:
Computer Configuration\Policies\Administrative Templates\Windows Components\Windows Security\App and browser protection\Prevent users from modifying settings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</si>
  <si>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'No auto-restart with logged on users for scheduled automatic updates installations' is set to 'Disabled'
Path to the setting:
Computer Configuration\Policies\Administrative Templates\Windows Components\Windows Update\Legacy Policies\No auto-restart with logged on users for scheduled automatic updates installations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</si>
  <si>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Automatic Updates' is set to 'Enabled'
Path to the setting:
Computer Configuration\Policies\Administrative Templates\Windows Components\Windows Update\Manage end user experience\Configure Automatic Updates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</si>
  <si>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Automatic Updates: Scheduled install day' is set to '0 - Every day'
Path to the setting:
Computer Configuration\Policies\Administrative Templates\Windows Components\Windows Update\Manage end user experience\Configure Automatic Updates: Scheduled install day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</si>
  <si>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'Manage preview builds' is set to 'Disabled'
Path to the setting:
Computer Configuration\Policies\Administrative Templates\Windows Components\Windows Update\Manage updates offered from Windows Update\Manage preview builds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</si>
  <si>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'Select when Preview Builds and Feature Updates are received' is set to 'Enabled: 180 or more days'
Path to the setting:
Computer Configuration\Policies\Administrative Templates\Windows Components\Windows Update\Manage updates offered from Windows Update\Select when Preview Builds and Feature Updates are received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</si>
  <si>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'Select when Quality Updates are received' is set to 'Enabled: 0 days'
Path to the setting:
Computer Configuration\Policies\Administrative Templates\Windows Components\Windows Update\Manage updates offered from Windows Update\Select when Quality Updates are received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</si>
  <si>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toast notifications on the lock screen' is set to 'Enabled'
Path to the setting:
User Configuration\Policies\Administrative Templates\Start Menu and Taskbar\Notifications\Turn off toast notifications on the lock screen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</si>
  <si>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preserve zone information in file attachments' is set to 'Disabled'
Path to the setting:
User Configuration\Policies\Administrative Templates\Windows Components\Attachment Manager\Do not preserve zone information in file attachments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</si>
  <si>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'Notify antivirus programs when opening attachments' is set to 'Enabled'
Path to the setting:
User Configuration\Policies\Administrative Templates\Windows Components\Attachment Manager\Notify antivirus programs when opening attachments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</si>
  <si>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'Configure Windows spotlight on lock screen' is set to 'Disabled'
Path to the setting:
User Configuration\Policies\Administrative Templates\Windows Components\Cloud Content\Configure Windows spotlight on lock screen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</si>
  <si>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'Do not suggest third-party content in Windows spotlight' is set to 'Enabled'
Path to the setting:
User Configuration\Policies\Administrative Templates\Windows Components\Cloud Content\Do not suggest third-party content in Windows spotlight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</si>
  <si>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'Turn off Spotlight collection on Desktop' is set to 'Enabled'
Path to the setting:
User Configuration\Policies\Administrative Templates\Windows Components\Cloud Content\Turn off Spotlight collection on Desktop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</si>
  <si>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'Prevent users from sharing files within their profile.' is set to 'Enabled'
Path to the setting:
User Configuration\Policies\Administrative Templates\Windows Components\Network Sharing\Prevent users from sharing files within their profile.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</si>
  <si>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'Always install with elevated privileges' is set to 'Disabled'
Path to the setting:
User Configuration\Policies\Administrative Templates\Windows Components\Windows Installer\Always install with elevated privileges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</si>
  <si>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'Microsoft network server: Amount of idle time required before suspending session' is set to '30 or fewer minute(s)'
Path to the setting:
Computer Configuration\Policies\Windows Settings\Security Settings\Local Policies\Security Options\Microsoft network server: Amount of idle time required before suspending session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</si>
  <si>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'Account lockout threshold' is set to '3 or fewer invalid logon attempt(s), but not 0'
Path to the setting:
Computer Configuration\Policies\Windows Settings\Security Settings\Account Policies\Account Lockout Policy\Account lockout threshold
</t>
  </si>
  <si>
    <t>AC-7</t>
  </si>
  <si>
    <t>Unsuccessful Logon Attempts</t>
  </si>
  <si>
    <t xml:space="preserve">Microsoft Windows Server 2025 for a system that receives, stores, processes or transmits Federal Tax Information (FTI). </t>
  </si>
  <si>
    <t>HSC15:Encryption capabilities do not meet FIPS 140-2 requirements</t>
  </si>
  <si>
    <t>HAU22:Content of audit records is not sufficient</t>
  </si>
  <si>
    <t>HCP5:Backup data is not adequately protected</t>
  </si>
  <si>
    <t>HAU23:Audit storage capacity threshold has not been defined</t>
  </si>
  <si>
    <t>HAU17:Audit logs do not capture sufficient auditable events</t>
  </si>
  <si>
    <t>HSI17:Antivirus is not configured appropriately</t>
  </si>
  <si>
    <t>HIA1:Adequate device identification and authentication is not employed</t>
  </si>
  <si>
    <t>HAC15:User accounts not locked out after 3 unsuccessful login attempts</t>
  </si>
  <si>
    <t>HSI14:The system's automatic update feature is not configured appropriately</t>
  </si>
  <si>
    <t>HIA5:System does not properly control authentication process</t>
  </si>
  <si>
    <t>HCM45:System configuration provides additional attack surface</t>
  </si>
  <si>
    <t>HAU11:NTP is not properly implemented</t>
  </si>
  <si>
    <t>Note: IRS Publication 1075 mandates that If a user makes three consecutive invalid logon attempts within a 120-minute period, the account must be automatically locked for 15 minutes or until an administrator releases it.</t>
  </si>
  <si>
    <t>Ensure that the 'Deny access to this computer from the network' is set to include 'Guests, Local account and member of Administrators group' (MS only)</t>
  </si>
  <si>
    <t>Ensure that the 'Deny log on as a batch job' is set to include 'Guests'</t>
  </si>
  <si>
    <t>Ensure that the 'Deny log on as a service' is set  to include 'Guests'</t>
  </si>
  <si>
    <t>Ensure that the 'Deny log on locally'  is set to include 'Guests'</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</si>
  <si>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'Deny access to this computer from the network' is set to include 'Guests, Local account and member of Administrators group' (MS only)
Path to the setting:
Computer Configuration\Policies\Windows Settings\Security Settings\Local Policies\User Rights Assignment\Deny access to this computer from the network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</si>
  <si>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'Deny log on as a batch job' is set to include 'Guests'
Path to the setting:
Computer Configuration\Policies\Windows Settings\Security Settings\Local Policies\User Rights Assignment\Deny log on as a batch job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</si>
  <si>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'Deny log on as a service' is set to include 'Guests'
Path to the setting:
Computer Configuration\Policies\Windows Settings\Security Settings\Local Policies\User Rights Assignment\Deny log on as a service
</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</si>
  <si>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'Deny log on locally' is set to include 'Guests'
Path to the setting:
Computer Configuration\Policies\Windows Settings\Security Settings\Local Policies\User Rights Assignment\Deny log on locally
</t>
  </si>
  <si>
    <t>The 'Deny access to this computer from the network' is set to include 'Guests, Local account and member of Administrators group' (MS only)</t>
  </si>
  <si>
    <t>The 'Deny log on as a batch job'  is set to include 'Guests'</t>
  </si>
  <si>
    <t>The 'Deny log on as a service' is set to include 'Guests'</t>
  </si>
  <si>
    <t>The 'Deny log on locally' is set to include 'Guests'</t>
  </si>
  <si>
    <t>The 'Deny access to this computer from the network' is not set to include 'Guests, Local account and member of Administrators group' (MS only)</t>
  </si>
  <si>
    <t>The 'Deny log on as a batch job' is not set to include 'Guests'</t>
  </si>
  <si>
    <t>The 'Deny log on as a service' is not set to include 'Guests'</t>
  </si>
  <si>
    <t>The 'Deny log on locally' is not set to include 'Guests'</t>
  </si>
  <si>
    <t>Rename administrator account is not Configured.</t>
  </si>
  <si>
    <t>Rename guest account is configured.</t>
  </si>
  <si>
    <t>Rename guest account is not configured.</t>
  </si>
  <si>
    <t>Rename administrator account is configured.</t>
  </si>
  <si>
    <t>To close this finding, please provide a screenshot or evidence showing the Rename administrator account is configured. with the agency's CAP.</t>
  </si>
  <si>
    <t>To close this finding, please provide a screenshot or evidence showing that the Rename Guest  account is configured with the agency's CAP.</t>
  </si>
  <si>
    <t>The 'Configure Attack Surface Reduction rules: Set the state for each ASR rule' is not configured</t>
  </si>
  <si>
    <t>The 'Network access: Remotely accessible registry paths and sub-paths' is not configured</t>
  </si>
  <si>
    <t>The 'Network access: Named Pipes that can be accessed anonymously' is not configured (MS only)</t>
  </si>
  <si>
    <t>The 'Network access: Remotely accessible registry paths' is not configured</t>
  </si>
  <si>
    <t xml:space="preserve">Perform an automated test using the current Nessus Profile provided by the IRS Office of Safeguards website or run an RSOP report describe in the Instructions tab. If the system is not Group Policy managed, then run the  Local Group Policy Editor  and include, if noted below, the recommended .admx/adml templates to view the setting. Verify that the setting 'Maximum password age' is set to '90 or fewer days, but not 0'
Path to the setting:
Computer Configuration\Policies\Windows Settings\Security Settings\Account Policies\Password Policy\Maximum password age
</t>
  </si>
  <si>
    <t>Ensure that the 'Maximum password age' is set to '90 or fewer days, but not 0'
To establish the recommended configuration via GP, set the following UI path to `90 or fewer days, but not 0`:
```
Computer Configuration\Policies\Windows Settings\Security Settings\Account Policies\Password Policy\Maximum password age
```</t>
  </si>
  <si>
    <t>The LAPS 'Password Settings: Password Age (Days)' is set to 'Enabled: 30 or fewer'</t>
  </si>
  <si>
    <t>The LAPS 'Password Settings: Password Age (Days)' is not set to 'Enabled: 30 or fewer'</t>
  </si>
  <si>
    <t>Ensure that the 'Maximum password age' is set to '90 or fewer days, but not 0'</t>
  </si>
  <si>
    <t>To close this finding, please provide a screenshot or evidence showing that the  'Deny access to this computer from the network'  is set to include 'Guests, Local account and member of Administrators group' (MS only) with the agency's CAP.</t>
  </si>
  <si>
    <t>To close this finding, please provide a screenshot or evidence showing that the  'Deny log on as a batch job'  is set to include 'Guests' with the agency's CAP.</t>
  </si>
  <si>
    <t>To close this finding, please provide a screenshot or evidence showing that the  'Deny log on as a service'  is set to include 'Guests' with the agency's CAP.</t>
  </si>
  <si>
    <t>To close this finding, please provide a screenshot or evidence showing that the  'Deny log on locally'  is set to include 'Guests' with the agency's CAP.</t>
  </si>
  <si>
    <t>To close this finding, please provide a screenshot or evidence showing that the  'Network access: Named Pipes that can be accessed anonymously' is configured (MS only) with the agency's CAP.</t>
  </si>
  <si>
    <t>To close this finding, please provide a screenshot or evidence showing that the  'Network access: Remotely accessible registry paths' is configured with the agency's CAP.</t>
  </si>
  <si>
    <t>To close this finding, please provide a screenshot or evidence showing that the 'Network access: Remotely accessible registry paths and sub-paths' is configured with the agency's CAP.</t>
  </si>
  <si>
    <t>To close this finding, please provide a screenshot or evidence showing that the 'Configure Attack Surface Reduction rules: Set the state for each ASR rule' is configured with the agency's CAP.</t>
  </si>
  <si>
    <t>To close this finding, please provide a screenshot or evidence showing that the 'Enforce password history' is set to '24 or more password(s)' with the agency's CAP.</t>
  </si>
  <si>
    <t>To close this finding, please provide a screenshot or evidence showing that the 'Maximum password age' is set to '90 or fewer days, but not 0' with the agency's CAP.</t>
  </si>
  <si>
    <t>To close this finding, please provide a screenshot or evidence showing that the 'Minimum password age' is set to '1 or more day(s)' with the agency's CAP.</t>
  </si>
  <si>
    <t>To close this finding, please provide a screenshot or evidence showing that the 'Minimum password length' is set to '14 or more character(s)' with the agency's CAP.</t>
  </si>
  <si>
    <t>To close this finding, please provide a screenshot or evidence showing that the 'Password must meet complexity requirements' is set to 'Enabled' with the agency's CAP.</t>
  </si>
  <si>
    <t>To close this finding, please provide a screenshot or evidence showing that the 'Relax minimum password length limits' is set to 'Enabled' with the agency's CAP.</t>
  </si>
  <si>
    <t>To close this finding, please provide a screenshot or evidence showing that the 'Store passwords using reversible encryption' is set to 'Disabled' with the agency's CAP.</t>
  </si>
  <si>
    <t>To close this finding, please provide a screenshot or evidence showing that the 'Account lockout duration' is set to '15 or more minute(s)' with the agency's CAP.</t>
  </si>
  <si>
    <t>To close this finding, please provide a screenshot or evidence showing that the 'Allow Administrator account lockout' is set to 'Enabled' (MS only) with the agency's CAP.</t>
  </si>
  <si>
    <t>To close this finding, please provide a screenshot or evidence showing that the 'Reset account lockout counter after' is set to '15 or more minute(s)' with the agency's CAP.</t>
  </si>
  <si>
    <t>To close this finding, please provide a screenshot or evidence showing that the 'Access Credential Manager as a trusted caller' is set to 'No One' with the agency's CAP.</t>
  </si>
  <si>
    <t>To close this finding, please provide a screenshot or evidence showing that the 'Access this computer from the network'  is set to 'Administrators, Authenticated Users' (MS only) with the agency's CAP.</t>
  </si>
  <si>
    <t>To close this finding, please provide a screenshot or evidence showing that the 'Act as part of the operating system' is set to 'No One' with the agency's CAP.</t>
  </si>
  <si>
    <t>To close this finding, please provide a screenshot or evidence showing that the 'Adjust memory quotas for a process' is set to 'Administrators, LOCAL SERVICE, NETWORK SERVICE' with the agency's CAP.</t>
  </si>
  <si>
    <t>To close this finding, please provide a screenshot or evidence showing that the 'Allow log on locally' is set to 'Administrators' (MS only) with the agency's CAP.</t>
  </si>
  <si>
    <t>To close this finding, please provide a screenshot or evidence showing that the 'Allow log on through Remote Desktop Services' is set to 'Administrators, Remote Desktop Users' (MS only) with the agency's CAP.</t>
  </si>
  <si>
    <t>To close this finding, please provide a screenshot or evidence showing that the 'Back up files and directories' is set to 'Administrators' with the agency's CAP.</t>
  </si>
  <si>
    <t>To close this finding, please provide a screenshot or evidence showing that the 'Change the system time' is set to 'Administrators, LOCAL SERVICE' with the agency's CAP.</t>
  </si>
  <si>
    <t>To close this finding, please provide a screenshot or evidence showing that the 'Change the time zone' is set to 'Administrators, LOCAL SERVICE' with the agency's CAP.</t>
  </si>
  <si>
    <t>To close this finding, please provide a screenshot or evidence showing that the 'Create a pagefile' is set to 'Administrators' with the agency's CAP.</t>
  </si>
  <si>
    <t>To close this finding, please provide a screenshot or evidence showing that the 'Create a token object' is set to 'No One' with the agency's CAP.</t>
  </si>
  <si>
    <t>To close this finding, please provide a screenshot or evidence showing that the 'Create global objects' is set to 'Administrators, LOCAL SERVICE, NETWORK SERVICE, SERVICE' with the agency's CAP.</t>
  </si>
  <si>
    <t>To close this finding, please provide a screenshot or evidence showing that the 'Create permanent shared objects' is set to 'No One' with the agency's CAP.</t>
  </si>
  <si>
    <t>To close this finding, please provide a screenshot or evidence showing that the 'Create symbolic links' is set to 'Administrators, NT VIRTUAL MACHINE\Virtual Machines' (MS only) with the agency's CAP.</t>
  </si>
  <si>
    <t>To close this finding, please provide a screenshot or evidence showing that the 'Debug programs' is set to 'Administrators' with the agency's CAP.</t>
  </si>
  <si>
    <t>To close this finding, please provide a screenshot or evidence showing that the 'Deny log on through Remote Desktop Services' is set to 'Guests, Local account' (MS only) with the agency's CAP.</t>
  </si>
  <si>
    <t>To close this finding, please provide a screenshot or evidence showing that the 'Enable computer and user accounts to be trusted for delegation' is set to 'No One' (MS only) with the agency's CAP.</t>
  </si>
  <si>
    <t>To close this finding, please provide a screenshot or evidence showing that the 'Force shutdown from a remote system' is set to 'Administrators' with the agency's CAP.</t>
  </si>
  <si>
    <t>To close this finding, please provide a screenshot or evidence showing that the 'Generate security audits' is set to 'LOCAL SERVICE, NETWORK SERVICE' with the agency's CAP.</t>
  </si>
  <si>
    <t>To close this finding, please provide a screenshot or evidence showing that the 'Impersonate a client after authentication' is set to 'Administrators, LOCAL SERVICE, NETWORK SERVICE, SERVICE' and (when the Web Server (IIS) Role with Web Services Role Service is installed) 'IIS_IUSRS' (MS only) with the agency's CAP.</t>
  </si>
  <si>
    <t>To close this finding, please provide a screenshot or evidence showing that the 'Increase scheduling priority' is set to 'Administrators, Window Manager\Window Manager Group' with the agency's CAP.</t>
  </si>
  <si>
    <t>To close this finding, please provide a screenshot or evidence showing that the 'Load and unload device drivers' is set to 'Administrators' with the agency's CAP.</t>
  </si>
  <si>
    <t>To close this finding, please provide a screenshot or evidence showing that the 'Lock pages in memory' is set to 'No One' with the agency's CAP.</t>
  </si>
  <si>
    <t>To close this finding, please provide a screenshot or evidence showing that the 'Manage auditing and security log' is set to 'Administrators' (MS only) with the agency's CAP.</t>
  </si>
  <si>
    <t>To close this finding, please provide a screenshot or evidence showing that the 'Modify an object label' is set to 'No One' with the agency's CAP.</t>
  </si>
  <si>
    <t>To close this finding, please provide a screenshot or evidence showing that the 'Modify firmware environment values' is set to 'Administrators' with the agency's CAP.</t>
  </si>
  <si>
    <t>To close this finding, please provide a screenshot or evidence showing that the 'Perform volume maintenance tasks' is set to 'Administrators' with the agency's CAP.</t>
  </si>
  <si>
    <t>To close this finding, please provide a screenshot or evidence showing that the 'Profile single process' is set to 'Administrators' with the agency's CAP.</t>
  </si>
  <si>
    <t>To close this finding, please provide a screenshot or evidence showing that the 'Profile system performance' is set to 'Administrators, NT SERVICE\WdiServiceHost' with the agency's CAP.</t>
  </si>
  <si>
    <t>To close this finding, please provide a screenshot or evidence showing that the 'Replace a process level token' is set to 'LOCAL SERVICE, NETWORK SERVICE' with the agency's CAP.</t>
  </si>
  <si>
    <t>To close this finding, please provide a screenshot or evidence showing that the 'Restore files and directories' is set to 'Administrators' with the agency's CAP.</t>
  </si>
  <si>
    <t>To close this finding, please provide a screenshot or evidence showing that the 'Shut down the system' is set to 'Administrators' with the agency's CAP.</t>
  </si>
  <si>
    <t>To close this finding, please provide a screenshot or evidence showing that the 'Take ownership of files or other objects' is set to 'Administrators' with the agency's CAP.</t>
  </si>
  <si>
    <t>To close this finding, please provide a screenshot or evidence showing that the 'Accounts: Guest account status' is set to 'Disabled' (MS only) with the agency's CAP.</t>
  </si>
  <si>
    <t>To close this finding, please provide a screenshot or evidence showing that the 'Accounts: Limit local account use of blank passwords to console logon only' is set to 'Enabled' with the agency's CAP.</t>
  </si>
  <si>
    <t>To close this finding, please provide a screenshot or evidence showing that the 'Audit: Force audit policy subcategory settings (Windows Vista or later) to override audit policy category settings' is set to 'Enabled' with the agency's CAP.</t>
  </si>
  <si>
    <t>To close this finding, please provide a screenshot or evidence showing that the 'Audit: Shut down system immediately if unable to log security audits' is set to 'Disabled' with the agency's CAP.</t>
  </si>
  <si>
    <t>To close this finding, please provide a screenshot or evidence showing that the 'Devices: Prevent users from installing printer drivers' is set to 'Enabled' with the agency's CAP.</t>
  </si>
  <si>
    <t>To close this finding, please provide a screenshot or evidence showing that the 'Domain member: Digitally encrypt or sign secure channel data (always)' is set to 'Enabled' with the agency's CAP.</t>
  </si>
  <si>
    <t>To close this finding, please provide a screenshot or evidence showing that the 'Domain member: Digitally encrypt secure channel data (when possible)' is set to 'Enabled' with the agency's CAP.</t>
  </si>
  <si>
    <t>To close this finding, please provide a screenshot or evidence showing that the 'Domain member: Digitally sign secure channel data (when possible)' is set to 'Enabled' with the agency's CAP.</t>
  </si>
  <si>
    <t>To close this finding, please provide a screenshot or evidence showing that the 'Domain member: Disable machine account password changes' is set to 'Disabled' with the agency's CAP.</t>
  </si>
  <si>
    <t>To close this finding, please provide a screenshot or evidence showing that the 'Domain member: Maximum machine account password age' is set to '30 or fewer days, but not 0' with the agency's CAP.</t>
  </si>
  <si>
    <t>To close this finding, please provide a screenshot or evidence showing that the 'Domain member: Require strong (Windows 2000 or later) session key' is set to 'Enabled' with the agency's CAP.</t>
  </si>
  <si>
    <t>To close this finding, please provide a screenshot or evidence showing that the 'Interactive logon: Do not require CTRL+ALT+DEL' is set to 'Disabled' with the agency's CAP.</t>
  </si>
  <si>
    <t>To close this finding, please provide a screenshot or evidence showing that the 'Interactive logon: Don't display last signed-in' is set to 'Enabled' with the agency's CAP.</t>
  </si>
  <si>
    <t>To close this finding, please provide a screenshot or evidence showing that the 'Interactive logon: Machine inactivity limit' is set to '900 or fewer second(s), but not 0' with the agency's CAP.</t>
  </si>
  <si>
    <t>To close this finding, please provide a screenshot or evidence showing that the 'Interactive logon: Require Domain Controller Authentication to unlock workstation' is set to 'Enabled' (MS only) with the agency's CAP.</t>
  </si>
  <si>
    <t>To close this finding, please provide a screenshot or evidence showing that the 'Interactive logon: Smart card removal behavior' is set to 'Lock Workstation' or higher with the agency's CAP.</t>
  </si>
  <si>
    <t>To close this finding, please provide a screenshot or evidence showing that the 'Microsoft network client: Digitally sign communications (always)' is set to 'Enabled' with the agency's CAP.</t>
  </si>
  <si>
    <t>To close this finding, please provide a screenshot or evidence showing that the 'Microsoft network client: Digitally sign communications (if server agrees)' is set to 'Enabled' with the agency's CAP.</t>
  </si>
  <si>
    <t>To close this finding, please provide a screenshot or evidence showing that the 'Microsoft network client: Send unencrypted password to third-party SMB servers' is set to 'Disabled' with the agency's CAP.</t>
  </si>
  <si>
    <t>To close this finding, please provide a screenshot or evidence showing that the 'Microsoft network server: Amount of idle time required before suspending session' is set to '30 or fewer minute(s)' with the agency's CAP.</t>
  </si>
  <si>
    <t>To close this finding, please provide a screenshot or evidence showing that the 'Microsoft network server: Digitally sign communications (always)' is set to 'Enabled' with the agency's CAP.</t>
  </si>
  <si>
    <t>To close this finding, please provide a screenshot or evidence showing that the 'Microsoft network server: Digitally sign communications (if client agrees)' is set to 'Enabled' with the agency's CAP.</t>
  </si>
  <si>
    <t>To close this finding, please provide a screenshot or evidence showing that the 'Microsoft network server: Disconnect clients when logon hours expire' is set to 'Enabled' with the agency's CAP.</t>
  </si>
  <si>
    <t>To close this finding, please provide a screenshot or evidence showing that the 'Microsoft network server: Server SPN target name validation level' is set to 'Accept if provided by client' or higher (MS only) with the agency's CAP.</t>
  </si>
  <si>
    <t>To close this finding, please provide a screenshot or evidence showing that the 'Network access: Allow anonymous SID/Name translation' is set to 'Disabled' with the agency's CAP.</t>
  </si>
  <si>
    <t>To close this finding, please provide a screenshot or evidence showing that the 'Network access: Do not allow anonymous enumeration of SAM accounts' is set to 'Enabled' (MS only) with the agency's CAP.</t>
  </si>
  <si>
    <t>To close this finding, please provide a screenshot or evidence showing that the 'Network access: Do not allow anonymous enumeration of SAM accounts and shares' is set to 'Enabled' (MS only) with the agency's CAP.</t>
  </si>
  <si>
    <t>To close this finding, please provide a screenshot or evidence showing that the 'Network access: Let Everyone permissions apply to anonymous users' is set to 'Disabled' with the agency's CAP.</t>
  </si>
  <si>
    <t>To close this finding, please provide a screenshot or evidence showing that the 'Network access: Restrict anonymous access to Named Pipes and Shares' is set to 'Enabled' with the agency's CAP.</t>
  </si>
  <si>
    <t>To close this finding, please provide a screenshot or evidence showing that the 'Network access: Restrict clients allowed to make remote calls to SAM' is set to 'Administrators: Remote Access: Allow' (MS only) with the agency's CAP.</t>
  </si>
  <si>
    <t>To close this finding, please provide a screenshot or evidence showing that the 'Network access: Shares that can be accessed anonymously' is set to 'None' with the agency's CAP.</t>
  </si>
  <si>
    <t>To close this finding, please provide a screenshot or evidence showing that the 'Network access: Sharing and security model for local accounts' is set to 'Classic - local users authenticate as themselves' with the agency's CAP.</t>
  </si>
  <si>
    <t>To close this finding, please provide a screenshot or evidence showing that the 'Network security: Allow Local System to use computer identity for NTLM' is set to 'Enabled' with the agency's CAP.</t>
  </si>
  <si>
    <t>To close this finding, please provide a screenshot or evidence showing that the 'Network security: Allow LocalSystem NULL session fallback' is set to 'Disabled' with the agency's CAP.</t>
  </si>
  <si>
    <t>To close this finding, please provide a screenshot or evidence showing that the 'Network Security: Allow PKU2U authentication requests to this computer to use online identities' is set to 'Disabled' with the agency's CAP.</t>
  </si>
  <si>
    <t>To close this finding, please provide a screenshot or evidence showing that the 'Network security: Configure encryption types allowed for Kerberos' is set to 'AES128_HMAC_SHA1, AES256_HMAC_SHA1, Future encryption types' with the agency's CAP.</t>
  </si>
  <si>
    <t>To close this finding, please provide a screenshot or evidence showing that the 'Network security: Do not store LAN Manager hash value on next password change' is set to 'Enabled' with the agency's CAP.</t>
  </si>
  <si>
    <t>To close this finding, please provide a screenshot or evidence showing that the 'Network security: Force logoff when logon hours expire' is set to 'Enabled' with the agency's CAP.</t>
  </si>
  <si>
    <t>To close this finding, please provide a screenshot or evidence showing that the 'Network security: LAN Manager authentication level' is set to 'Send NTLMv2 response only. Refuse LM &amp; NTLM' with the agency's CAP.</t>
  </si>
  <si>
    <t>To close this finding, please provide a screenshot or evidence showing that the 'Network security: LDAP client encryption requirements' is set to 'Negotiate sealing' or higher with the agency's CAP.</t>
  </si>
  <si>
    <t>To close this finding, please provide a screenshot or evidence showing that the 'Network security: LDAP client signing requirements' is set to 'Negotiate signing' or higher with the agency's CAP.</t>
  </si>
  <si>
    <t>To close this finding, please provide a screenshot or evidence showing that the 'Network security: Minimum session security for NTLM SSP based (including secure RPC) clients' is set to 'Require NTLMv2 session security, Require 128-bit encryption' with the agency's CAP.</t>
  </si>
  <si>
    <t>To close this finding, please provide a screenshot or evidence showing that the 'Network security: Minimum session security for NTLM SSP based (including secure RPC) servers' is set to 'Require NTLMv2 session security, Require 128-bit encryption' with the agency's CAP.</t>
  </si>
  <si>
    <t>To close this finding, please provide a screenshot or evidence showing that the 'Network security: Restrict NTLM: Audit Incoming NTLM Traffic' is set to 'Enable auditing for all accounts' with the agency's CAP.</t>
  </si>
  <si>
    <t>To close this finding, please provide a screenshot or evidence showing that the 'Network security: Restrict NTLM: Outgoing NTLM traffic to remote servers' is set to 'Audit all' or higher with the agency's CAP.</t>
  </si>
  <si>
    <t>To close this finding, please provide a screenshot or evidence showing that the 'Shutdown: Allow system to be shut down without having to log on' is set to 'Disabled' with the agency's CAP.</t>
  </si>
  <si>
    <t>To close this finding, please provide a screenshot or evidence showing that the 'System objects: Require case insensitivity for non-Windows subsystems' is set to 'Enabled' with the agency's CAP.</t>
  </si>
  <si>
    <t>To close this finding, please provide a screenshot or evidence showing that the 'System objects: Strengthen default permissions of internal system objects (e.g. Symbolic Links)' is set to 'Enabled' with the agency's CAP.</t>
  </si>
  <si>
    <t>To close this finding, please provide a screenshot or evidence showing that the 'User Account Control: Admin Approval Mode for the Built-in Administrator account' is set to 'Enabled' with the agency's CAP.</t>
  </si>
  <si>
    <t>To close this finding, please provide a screenshot or evidence showing that the 'User Account Control: Behavior of the elevation prompt for administrators in Admin Approval Mode' is set to 'Prompt for consent on the secure desktop' or higher with the agency's CAP.</t>
  </si>
  <si>
    <t>To close this finding, please provide a screenshot or evidence showing that the 'User Account Control: Behavior of the elevation prompt for standard users' is set to 'Automatically deny elevation requests' with the agency's CAP.</t>
  </si>
  <si>
    <t>To close this finding, please provide a screenshot or evidence showing that the 'User Account Control: Detect application installations and prompt for elevation' is set to 'Enabled' with the agency's CAP.</t>
  </si>
  <si>
    <t>To close this finding, please provide a screenshot or evidence showing that the 'User Account Control: Only elevate UIAccess applications that are installed in secure locations' is set to 'Enabled' with the agency's CAP.</t>
  </si>
  <si>
    <t>To close this finding, please provide a screenshot or evidence showing that the 'User Account Control: Run all administrators in Admin Approval Mode' is set to 'Enabled' with the agency's CAP.</t>
  </si>
  <si>
    <t>To close this finding, please provide a screenshot or evidence showing that the 'User Account Control: Switch to the secure desktop when prompting for elevation' is set to 'Enabled' with the agency's CAP.</t>
  </si>
  <si>
    <t>To close this finding, please provide a screenshot or evidence showing that the 'User Account Control: Virtualize file and registry write failures to per-user locations' is set to 'Enabled' with the agency's CAP.</t>
  </si>
  <si>
    <t>To close this finding, please provide a screenshot or evidence showing that the 'Windows Firewall: Domain: Firewall state' is set to 'On (recommended)' with the agency's CAP.</t>
  </si>
  <si>
    <t>To close this finding, please provide a screenshot or evidence showing that the 'Windows Firewall: Domain: Inbound connections' is set to 'Block (default)' with the agency's CAP.</t>
  </si>
  <si>
    <t>To close this finding, please provide a screenshot or evidence showing that the 'Windows Firewall: Domain: Settings: Display a notification' is set to 'No' with the agency's CAP.</t>
  </si>
  <si>
    <t>To close this finding, please provide a screenshot or evidence showing that the 'Windows Firewall: Domain: Logging: Name' is set to '%SystemRoot%\System32\logfiles\firewall\domainfw.log' with the agency's CAP.</t>
  </si>
  <si>
    <t>To close this finding, please provide a screenshot or evidence showing that the 'Windows Firewall: Domain: Logging: Size limit (KB)' is set to '16,384 KB or greater' with the agency's CAP.</t>
  </si>
  <si>
    <t>To close this finding, please provide a screenshot or evidence showing that the 'Windows Firewall: Domain: Logging: Log dropped packets' is set to 'Yes' with the agency's CAP.</t>
  </si>
  <si>
    <t>To close this finding, please provide a screenshot or evidence showing that the 'Windows Firewall: Domain: Logging: Log successful connections' is set to 'Yes' with the agency's CAP.</t>
  </si>
  <si>
    <t>To close this finding, please provide a screenshot or evidence showing that the 'Windows Firewall: Private: Firewall state' is set to 'On (recommended)' with the agency's CAP.</t>
  </si>
  <si>
    <t>To close this finding, please provide a screenshot or evidence showing that the 'Windows Firewall: Private: Inbound connections' is set to 'Block (default)' with the agency's CAP.</t>
  </si>
  <si>
    <t>To close this finding, please provide a screenshot or evidence showing that the 'Windows Firewall: Private: Settings: Display a notification' is set to 'No' with the agency's CAP.</t>
  </si>
  <si>
    <t>To close this finding, please provide a screenshot or evidence showing that the 'Windows Firewall: Private: Logging: Name' is set to '%SystemRoot%\System32\logfiles\firewall\privatefw.log' with the agency's CAP.</t>
  </si>
  <si>
    <t>To close this finding, please provide a screenshot or evidence showing that the 'Windows Firewall: Private: Logging: Size limit (KB)' is set to '16,384 KB or greater' with the agency's CAP.</t>
  </si>
  <si>
    <t>To close this finding, please provide a screenshot or evidence showing that the 'Windows Firewall: Private: Logging: Log dropped packets' is set to 'Yes' with the agency's CAP.</t>
  </si>
  <si>
    <t>To close this finding, please provide a screenshot or evidence showing that the 'Windows Firewall: Private: Logging: Log successful connections' is set to 'Yes' with the agency's CAP.</t>
  </si>
  <si>
    <t>To close this finding, please provide a screenshot or evidence showing that the 'Windows Firewall: Public: Firewall state' is set to 'On (recommended)' with the agency's CAP.</t>
  </si>
  <si>
    <t>To close this finding, please provide a screenshot or evidence showing that the 'Windows Firewall: Public: Inbound connections' is set to 'Block (default)' with the agency's CAP.</t>
  </si>
  <si>
    <t>To close this finding, please provide a screenshot or evidence showing that the 'Windows Firewall: Public: Settings: Display a notification' is set to 'No' with the agency's CAP.</t>
  </si>
  <si>
    <t>To close this finding, please provide a screenshot or evidence showing that the 'Windows Firewall: Public: Settings: Apply local firewall rules' is set to 'No' with the agency's CAP.</t>
  </si>
  <si>
    <t>To close this finding, please provide a screenshot or evidence showing that the 'Windows Firewall: Public: Settings: Apply local connection security rules' is set to 'No' with the agency's CAP.</t>
  </si>
  <si>
    <t>To close this finding, please provide a screenshot or evidence showing that the 'Windows Firewall: Public: Logging: Name' is set to '%SystemRoot%\System32\logfiles\firewall\publicfw.log' with the agency's CAP.</t>
  </si>
  <si>
    <t>To close this finding, please provide a screenshot or evidence showing that the 'Windows Firewall: Public: Logging: Size limit (KB)' is set to '16,384 KB or greater' with the agency's CAP.</t>
  </si>
  <si>
    <t>To close this finding, please provide a screenshot or evidence showing that the 'Windows Firewall: Public: Logging: Log dropped packets' is set to 'Yes' with the agency's CAP.</t>
  </si>
  <si>
    <t>To close this finding, please provide a screenshot or evidence showing that the 'Windows Firewall: Public: Logging: Log successful connections' is set to 'Yes' with the agency's CAP.</t>
  </si>
  <si>
    <t>To close this finding, please provide a screenshot or evidence showing that the 'Audit Credential Validation' is set to 'Success and Failure' with the agency's CAP.</t>
  </si>
  <si>
    <t>To close this finding, please provide a screenshot or evidence showing that the 'Audit Application Group Management' is set to 'Success and Failure' with the agency's CAP.</t>
  </si>
  <si>
    <t>To close this finding, please provide a screenshot or evidence showing that the 'Audit Security Group Management' is set to include 'Success' with the agency's CAP.</t>
  </si>
  <si>
    <t>To close this finding, please provide a screenshot or evidence showing that the 'Audit User Account Management' is set to 'Success and Failure' with the agency's CAP.</t>
  </si>
  <si>
    <t>To close this finding, please provide a screenshot or evidence showing that the 'Audit PNP Activity' is set to include 'Success' with the agency's CAP.</t>
  </si>
  <si>
    <t>To close this finding, please provide a screenshot or evidence showing that the 'Audit Process Creation' is set to include 'Success' with the agency's CAP.</t>
  </si>
  <si>
    <t>To close this finding, please provide a screenshot or evidence showing that the 'Audit Account Lockout' is set to include 'Failure' with the agency's CAP.</t>
  </si>
  <si>
    <t>To close this finding, please provide a screenshot or evidence showing that the 'Audit Group Membership' is set to include 'Success' with the agency's CAP.</t>
  </si>
  <si>
    <t>To close this finding, please provide a screenshot or evidence showing that the 'Audit Logoff' is set to include 'Success' with the agency's CAP.</t>
  </si>
  <si>
    <t>To close this finding, please provide a screenshot or evidence showing that the 'Audit Logon' is set to 'Success and Failure' with the agency's CAP.</t>
  </si>
  <si>
    <t>To close this finding, please provide a screenshot or evidence showing that the 'Audit Other Logon/Logoff Events' is set to 'Success and Failure' with the agency's CAP.</t>
  </si>
  <si>
    <t>To close this finding, please provide a screenshot or evidence showing that the 'Audit Special Logon' is set to include 'Success' with the agency's CAP.</t>
  </si>
  <si>
    <t>To close this finding, please provide a screenshot or evidence showing that the 'Audit Detailed File Share' is set to include 'Failure' with the agency's CAP.</t>
  </si>
  <si>
    <t>To close this finding, please provide a screenshot or evidence showing that the 'Audit File Share' is set to 'Success and Failure' with the agency's CAP.</t>
  </si>
  <si>
    <t>To close this finding, please provide a screenshot or evidence showing that the 'Audit Other Object Access Events' is set to 'Success and Failure' with the agency's CAP.</t>
  </si>
  <si>
    <t>To close this finding, please provide a screenshot or evidence showing that the 'Audit Removable Storage' is set to 'Success and Failure' with the agency's CAP.</t>
  </si>
  <si>
    <t>To close this finding, please provide a screenshot or evidence showing that the 'Audit Audit Policy Change' is set to include 'Success' with the agency's CAP.</t>
  </si>
  <si>
    <t>To close this finding, please provide a screenshot or evidence showing that the 'Audit Authentication Policy Change' is set to include 'Success' with the agency's CAP.</t>
  </si>
  <si>
    <t>To close this finding, please provide a screenshot or evidence showing that the 'Audit Authorization Policy Change' is set to include 'Success' with the agency's CAP.</t>
  </si>
  <si>
    <t>To close this finding, please provide a screenshot or evidence showing that the 'Audit MPSSVC Rule-Level Policy Change' is set to 'Success and Failure' with the agency's CAP.</t>
  </si>
  <si>
    <t>To close this finding, please provide a screenshot or evidence showing that the 'Audit Other Policy Change Events' is set to include 'Failure' with the agency's CAP.</t>
  </si>
  <si>
    <t>To close this finding, please provide a screenshot or evidence showing that the 'Audit Sensitive Privilege Use' is set to 'Success and Failure' with the agency's CAP.</t>
  </si>
  <si>
    <t>To close this finding, please provide a screenshot or evidence showing that the 'Audit IPsec Driver' is set to 'Success and Failure' with the agency's CAP.</t>
  </si>
  <si>
    <t>To close this finding, please provide a screenshot or evidence showing that the 'Audit Other System Events' is set to 'Success and Failure' with the agency's CAP.</t>
  </si>
  <si>
    <t>To close this finding, please provide a screenshot or evidence showing that the 'Audit Security State Change' is set to include 'Success' with the agency's CAP.</t>
  </si>
  <si>
    <t>To close this finding, please provide a screenshot or evidence showing that the 'Audit Security System Extension' is set to include 'Success' with the agency's CAP.</t>
  </si>
  <si>
    <t>To close this finding, please provide a screenshot or evidence showing that the 'Audit System Integrity' is set to 'Success and Failure' with the agency's CAP.</t>
  </si>
  <si>
    <t>To close this finding, please provide a screenshot or evidence showing that the 'Prevent enabling lock screen camera' is set to 'Enabled' with the agency's CAP.</t>
  </si>
  <si>
    <t>To close this finding, please provide a screenshot or evidence showing that the 'Prevent enabling lock screen slide show' is set to 'Enabled' with the agency's CAP.</t>
  </si>
  <si>
    <t>To close this finding, please provide a screenshot or evidence showing that the 'Allow users to enable online speech recognition services' is set to 'Disabled' with the agency's CAP.</t>
  </si>
  <si>
    <t>To close this finding, please provide a screenshot or evidence showing that the 'Apply UAC restrictions to local accounts on network logons' is set to 'Enabled' (MS only) with the agency's CAP.</t>
  </si>
  <si>
    <t>To close this finding, please provide a screenshot or evidence showing that the 'Configure SMB v1 client driver' is set to 'Enabled: Disable driver (recommended)' with the agency's CAP.</t>
  </si>
  <si>
    <t>To close this finding, please provide a screenshot or evidence showing that the 'Configure SMB v1 server' is set to 'Disabled' with the agency's CAP.</t>
  </si>
  <si>
    <t>To close this finding, please provide a screenshot or evidence showing that the 'Enable Certificate Padding' is set to 'Enabled' with the agency's CAP.</t>
  </si>
  <si>
    <t>To close this finding, please provide a screenshot or evidence showing that the 'Enable Structured Exception Handling Overwrite Protection (SEHOP)' is set to 'Enabled' with the agency's CAP.</t>
  </si>
  <si>
    <t>To close this finding, please provide a screenshot or evidence showing that the 'NetBT NodeType configuration' is set to 'Enabled: P-node (recommended)' with the agency's CAP.</t>
  </si>
  <si>
    <t>To close this finding, please provide a screenshot or evidence showing that the 'WDigest Authentication' is set to 'Disabled' with the agency's CAP.</t>
  </si>
  <si>
    <t>To close this finding, please provide a screenshot or evidence showing that the 'MSS: (AutoAdminLogon) Enable Automatic Logon' is set to 'Disabled' with the agency's CAP.</t>
  </si>
  <si>
    <t>To close this finding, please provide a screenshot or evidence showing that the 'MSS: (DisableIPSourceRouting IPv6) IP source routing protection level' is set to 'Enabled: Highest protection, source routing is completely disabled' with the agency's CAP.</t>
  </si>
  <si>
    <t>To close this finding, please provide a screenshot or evidence showing that the 'MSS: (DisableIPSourceRouting) IP source routing protection level' is set to 'Enabled: Highest protection, source routing is completely disabled' with the agency's CAP.</t>
  </si>
  <si>
    <t>To close this finding, please provide a screenshot or evidence showing that the 'MSS: (EnableICMPRedirect) Allow ICMP redirects to override OSPF generated routes' is set to 'Disabled' with the agency's CAP.</t>
  </si>
  <si>
    <t>To close this finding, please provide a screenshot or evidence showing that the 'MSS: (NoNameReleaseOnDemand) Allow the computer to ignore NetBIOS name release requests except from WINS servers' is set to 'Enabled' with the agency's CAP.</t>
  </si>
  <si>
    <t>To close this finding, please provide a screenshot or evidence showing that the 'MSS: (SafeDllSearchMode) Enable Safe DLL search mode' is set to 'Enabled' with the agency's CAP.</t>
  </si>
  <si>
    <t>To close this finding, please provide a screenshot or evidence showing that the 'MSS: (ScreenSaverGracePeriod) The time in seconds before the screen saver grace period expires' is set to 'Enabled: 5 or fewer seconds' with the agency's CAP.</t>
  </si>
  <si>
    <t>To close this finding, please provide a screenshot or evidence showing that the 'MSS: (WarningLevel) Percentage threshold for the security event log at which the system will generate a warning' is set to 'Enabled: 90% or less' with the agency's CAP.</t>
  </si>
  <si>
    <t>To close this finding, please provide a screenshot or evidence showing that the 'Configure multicast DNS (mDNS) protocol' is set to 'Disabled' with the agency's CAP.</t>
  </si>
  <si>
    <t>To close this finding, please provide a screenshot or evidence showing that the 'Configure NetBIOS settings' is set to 'Enabled: Disable NetBIOS name resolution on public networks' with the agency's CAP.</t>
  </si>
  <si>
    <t>To close this finding, please provide a screenshot or evidence showing that the 'Turn off multicast name resolution' is set to 'Enabled' with the agency's CAP.</t>
  </si>
  <si>
    <t>To close this finding, please provide a screenshot or evidence showing that the 'Audit client does not support encryption' is set to 'Enabled' with the agency's CAP.</t>
  </si>
  <si>
    <t>To close this finding, please provide a screenshot or evidence showing that the 'Audit client does not support signing' is set to 'Enabled' with the agency's CAP.</t>
  </si>
  <si>
    <t>To close this finding, please provide a screenshot or evidence showing that the 'Audit insecure guest logon' is set to 'Enabled' with the agency's CAP.</t>
  </si>
  <si>
    <t>To close this finding, please provide a screenshot or evidence showing that the 'Enable authentication rate limiter' is set to 'Enabled' with the agency's CAP.</t>
  </si>
  <si>
    <t>To close this finding, please provide a screenshot or evidence showing that the 'Enable remote mailslots' is set to 'Disabled' with the agency's CAP.</t>
  </si>
  <si>
    <t>To close this finding, please provide a screenshot or evidence showing that the 'Mandate the minimum version of SMB' is set to 'Enabled: 3.1.1' with the agency's CAP.</t>
  </si>
  <si>
    <t>To close this finding, please provide a screenshot or evidence showing that the 'Set authentication rate limiter delay (milliseconds)' is set to 'Enabled: 2000' or more with the agency's CAP.</t>
  </si>
  <si>
    <t>To close this finding, please provide a screenshot or evidence showing that the 'Audit server does not support encryption' is set to 'Enabled' with the agency's CAP.</t>
  </si>
  <si>
    <t>To close this finding, please provide a screenshot or evidence showing that the 'Audit server does not support signing' is set to 'Enabled' with the agency's CAP.</t>
  </si>
  <si>
    <t>To close this finding, please provide a screenshot or evidence showing that the 'Enable insecure guest logons' is set to 'Disabled' with the agency's CAP.</t>
  </si>
  <si>
    <t>To close this finding, please provide a screenshot or evidence showing that the 'Require Encryption' is set to 'Enabled' with the agency's CAP.</t>
  </si>
  <si>
    <t>To close this finding, please provide a screenshot or evidence showing that the 'Prohibit installation and configuration of Network Bridge on your DNS domain network' is set to 'Enabled' with the agency's CAP.</t>
  </si>
  <si>
    <t>To close this finding, please provide a screenshot or evidence showing that the 'Prohibit use of Internet Connection Sharing on your DNS domain network' is set to 'Enabled' with the agency's CAP.</t>
  </si>
  <si>
    <t>To close this finding, please provide a screenshot or evidence showing that the 'Require domain users to elevate when setting a network's location' is set to 'Enabled' with the agency's CAP.</t>
  </si>
  <si>
    <t>To close this finding, please provide a screenshot or evidence showing that the 'Hardened UNC Paths' is set to 'Enabled, with "Require Mutual Authentication", "Require Integrity", and “Require Privacy” set for all NETLOGON and SYSVOL shares' with the agency's CAP.</t>
  </si>
  <si>
    <t>To close this finding, please provide a screenshot or evidence showing that the 'Minimize the number of simultaneous connections to the Internet or a Windows Domain' is set to 'Enabled: 3 = Prevent Wi-Fi when on Ethernet' with the agency's CAP.</t>
  </si>
  <si>
    <t>To close this finding, please provide a screenshot or evidence showing that the 'Configure Redirection Guard' is set to 'Enabled: Redirection Guard Enabled' with the agency's CAP.</t>
  </si>
  <si>
    <t>To close this finding, please provide a screenshot or evidence showing that the 'Configure RPC connection settings: Protocol to use for outgoing RPC connections' is set to 'Enabled: RPC over TCP' with the agency's CAP.</t>
  </si>
  <si>
    <t>To close this finding, please provide a screenshot or evidence showing that the 'Configure RPC connection settings: Use authentication for outgoing RPC connections' is set to 'Enabled: Default' with the agency's CAP.</t>
  </si>
  <si>
    <t>To close this finding, please provide a screenshot or evidence showing that the 'Configure RPC listener settings: Protocols to allow for incoming RPC connections' is set to 'Enabled: RPC over TCP' with the agency's CAP.</t>
  </si>
  <si>
    <t>To close this finding, please provide a screenshot or evidence showing that the 'Configure RPC listener settings: Authentication protocol to use for incoming RPC connections:' is set to 'Enabled: Negotiate' or higher with the agency's CAP.</t>
  </si>
  <si>
    <t>To close this finding, please provide a screenshot or evidence showing that the 'Configure RPC over TCP port' is set to 'Enabled: 0' with the agency's CAP.</t>
  </si>
  <si>
    <t>To close this finding, please provide a screenshot or evidence showing that the 'Configure RPC packet level privacy setting for incoming connections' is set to 'Enabled' with the agency's CAP.</t>
  </si>
  <si>
    <t>To close this finding, please provide a screenshot or evidence showing that the 'Limits print driver installation to Administrators' is set to 'Enabled' with the agency's CAP.</t>
  </si>
  <si>
    <t>To close this finding, please provide a screenshot or evidence showing that the 'Manage processing of Queue-specific files' is set to 'Enabled: Limit Queue-specific files to Color profiles' with the agency's CAP.</t>
  </si>
  <si>
    <t>To close this finding, please provide a screenshot or evidence showing that the 'Point and Print Restrictions: When installing drivers for a new connection' is set to 'Enabled: Show warning and elevation prompt' with the agency's CAP.</t>
  </si>
  <si>
    <t>To close this finding, please provide a screenshot or evidence showing that the 'Point and Print Restrictions: When updating drivers for an existing connection' is set to 'Enabled: Show warning and elevation prompt' with the agency's CAP.</t>
  </si>
  <si>
    <t>To close this finding, please provide a screenshot or evidence showing that the 'Include command line in process creation events' is set to 'Enabled' with the agency's CAP.</t>
  </si>
  <si>
    <t>To close this finding, please provide a screenshot or evidence showing that the 'Encryption Oracle Remediation' is set to 'Enabled: Force Updated Clients' with the agency's CAP.</t>
  </si>
  <si>
    <t>To close this finding, please provide a screenshot or evidence showing that the 'Remote host allows delegation of non-exportable credentials' is set to 'Enabled' with the agency's CAP.</t>
  </si>
  <si>
    <t>To close this finding, please provide a screenshot or evidence showing that the 'Prevent device metadata retrieval from the Internet' is set to 'Enabled' with the agency's CAP.</t>
  </si>
  <si>
    <t>To close this finding, please provide a screenshot or evidence showing that the 'Boot-Start Driver Initialization Policy' is set to 'Enabled: Good, unknown and bad but critical' with the agency's CAP.</t>
  </si>
  <si>
    <t>To close this finding, please provide a screenshot or evidence showing that the 'Configure registry policy processing: Do not apply during periodic background processing' is set to 'Enabled: FALSE' with the agency's CAP.</t>
  </si>
  <si>
    <t>To close this finding, please provide a screenshot or evidence showing that the 'Configure registry policy processing: Process even if the Group Policy objects have not changed' is set to 'Enabled: TRUE' with the agency's CAP.</t>
  </si>
  <si>
    <t>To close this finding, please provide a screenshot or evidence showing that the 'Configure security policy processing: Do not apply during periodic background processing' is set to 'Enabled: FALSE' with the agency's CAP.</t>
  </si>
  <si>
    <t>To close this finding, please provide a screenshot or evidence showing that the 'Configure security policy processing: Process even if the Group Policy objects have not changed' is set to 'Enabled: TRUE' with the agency's CAP.</t>
  </si>
  <si>
    <t>To close this finding, please provide a screenshot or evidence showing that the 'Continue experiences on this device' is set to 'Disabled' with the agency's CAP.</t>
  </si>
  <si>
    <t>To close this finding, please provide a screenshot or evidence showing that the 'Turn off background refresh of Group Policy' is set to 'Disabled' with the agency's CAP.</t>
  </si>
  <si>
    <t>To close this finding, please provide a screenshot or evidence showing that the 'Turn off downloading of print drivers over HTTP' is set to 'Enabled' with the agency's CAP.</t>
  </si>
  <si>
    <t>To close this finding, please provide a screenshot or evidence showing that the 'Turn off Internet download for Web publishing and online ordering wizards' is set to 'Enabled' with the agency's CAP.</t>
  </si>
  <si>
    <t>To close this finding, please provide a screenshot or evidence showing that the 'Enumeration policy for external devices incompatible with Kernel DMA Protection' is set to 'Enabled: Block All' with the agency's CAP.</t>
  </si>
  <si>
    <t>To close this finding, please provide a screenshot or evidence showing that the 'Configure password backup directory' is set to 'Enabled: Active Directory' or 'Enabled: Azure Active Directory' with the agency's CAP.</t>
  </si>
  <si>
    <t>To close this finding, please provide a screenshot or evidence showing that the 'Do not allow password expiration time longer than required by policy' is set to 'Enabled' with the agency's CAP.</t>
  </si>
  <si>
    <t>To close this finding, please provide a screenshot or evidence showing that the 'Enable password encryption' is set to 'Enabled' with the agency's CAP.</t>
  </si>
  <si>
    <t>To close this finding, please provide a screenshot or evidence showing that the 'Password Settings: Password Complexity' is set to 'Enabled: Large letters + small letters + numbers + special characters' with the agency's CAP.</t>
  </si>
  <si>
    <t>To close this finding, please provide a screenshot or evidence showing that the 'Password Settings: Password Length' is set to 'Enabled: 15 or more' with the agency's CAP.</t>
  </si>
  <si>
    <t>To close this finding, please provide a screenshot or evidence showing that the LAPS 'Password Settings: Password Age (Days)' is set to 'Enabled: 30 or fewer' with the agency's CAP.</t>
  </si>
  <si>
    <t>To close this finding, please provide a screenshot or evidence showing that the LAPS 'Post-authentication actions: Grace period (hours)' is set to 'Enabled: 8 or fewer hours, but not 0' with the agency's CAP.</t>
  </si>
  <si>
    <t>To close this finding, please provide a screenshot or evidence showing that the 'Post-authentication actions: Actions' is set to 'Enabled: Reset the password and logoff the managed account' or higher with the agency's CAP.</t>
  </si>
  <si>
    <t>To close this finding, please provide a screenshot or evidence showing that the 'Allow Custom SSPs and APs to be loaded into LSASS' is set to 'Disabled' with the agency's CAP.</t>
  </si>
  <si>
    <t>To close this finding, please provide a screenshot or evidence showing that the 'Block user from showing account details on sign-in' is set to 'Enabled' with the agency's CAP.</t>
  </si>
  <si>
    <t>To close this finding, please provide a screenshot or evidence showing that the 'Do not display network selection UI' is set to 'Enabled' with the agency's CAP.</t>
  </si>
  <si>
    <t>To close this finding, please provide a screenshot or evidence showing that the 'Do not enumerate connected users on domain-joined computers' is set to 'Enabled' with the agency's CAP.</t>
  </si>
  <si>
    <t>To close this finding, please provide a screenshot or evidence showing that the 'Enumerate local users on domain-joined computers' is set to 'Disabled' (MS only) with the agency's CAP.</t>
  </si>
  <si>
    <t>To close this finding, please provide a screenshot or evidence showing that the 'Turn off app notifications on the lock screen' is set to 'Enabled' with the agency's CAP.</t>
  </si>
  <si>
    <t>To close this finding, please provide a screenshot or evidence showing that the 'Turn off picture password sign-in' is set to 'Enabled' with the agency's CAP.</t>
  </si>
  <si>
    <t>To close this finding, please provide a screenshot or evidence showing that the 'Turn on convenience PIN sign-in' is set to 'Disabled' with the agency's CAP.</t>
  </si>
  <si>
    <t>To close this finding, please provide a screenshot or evidence showing that the 'Block NetBIOS-based discovery for domain controller location' is set to 'Enabled' with the agency's CAP.</t>
  </si>
  <si>
    <t>To close this finding, please provide a screenshot or evidence showing that the 'Require a password when a computer wakes (on battery)' is set to 'Enabled' with the agency's CAP.</t>
  </si>
  <si>
    <t>To close this finding, please provide a screenshot or evidence showing that the 'Require a password when a computer wakes (plugged in)' is set to 'Enabled' with the agency's CAP.</t>
  </si>
  <si>
    <t>To close this finding, please provide a screenshot or evidence showing that the 'Configure Offer Remote Assistance' is set to 'Disabled' with the agency's CAP.</t>
  </si>
  <si>
    <t>To close this finding, please provide a screenshot or evidence showing that the 'Configure Solicited Remote Assistance' is set to 'Disabled' with the agency's CAP.</t>
  </si>
  <si>
    <t>To close this finding, please provide a screenshot or evidence showing that the 'Enable RPC Endpoint Mapper Client Authentication' is set to 'Enabled' (MS only) with the agency's CAP.</t>
  </si>
  <si>
    <t>To close this finding, please provide a screenshot or evidence showing that the 'Configure SAM change password RPC methods policy' is set to 'Enabled: Block all change password RPC methods' (MS only) with the agency's CAP.</t>
  </si>
  <si>
    <t>To close this finding, please provide a screenshot or evidence showing that the 'Enable Windows NTP Client' is set to 'Enabled' with the agency's CAP.</t>
  </si>
  <si>
    <t>To close this finding, please provide a screenshot or evidence showing that the 'Enable Windows NTP Server' is set to 'Disabled' (MS only) with the agency's CAP.</t>
  </si>
  <si>
    <t>To close this finding, please provide a screenshot or evidence showing that the 'Not allow per-user unsigned packages to install by default (requires explicitly allow per install)' is set to 'Enabled' with the agency's CAP.</t>
  </si>
  <si>
    <t>To close this finding, please provide a screenshot or evidence showing that the 'Allow Microsoft accounts to be optional' is set to 'Enabled' with the agency's CAP.</t>
  </si>
  <si>
    <t>To close this finding, please provide a screenshot or evidence showing that the 'Disallow Autoplay for non-volume devices' is set to 'Enabled' with the agency's CAP.</t>
  </si>
  <si>
    <t>To close this finding, please provide a screenshot or evidence showing that the 'Set the default behavior for AutoRun' is set to 'Enabled: Do not execute any autorun commands' with the agency's CAP.</t>
  </si>
  <si>
    <t>To close this finding, please provide a screenshot or evidence showing that the 'Turn off Autoplay' is set to 'Enabled: All drives' with the agency's CAP.</t>
  </si>
  <si>
    <t>To close this finding, please provide a screenshot or evidence showing that the 'Configure enhanced anti-spoofing' is set to 'Enabled' with the agency's CAP.</t>
  </si>
  <si>
    <t>To close this finding, please provide a screenshot or evidence showing that the 'Turn off cloud consumer account state content' is set to 'Enabled' with the agency's CAP.</t>
  </si>
  <si>
    <t>To close this finding, please provide a screenshot or evidence showing that the 'Turn off Microsoft consumer experiences' is set to 'Enabled' with the agency's CAP.</t>
  </si>
  <si>
    <t>To close this finding, please provide a screenshot or evidence showing that the 'Require pin for pairing' is set to 'Enabled: First Time' OR 'Enabled: Always' with the agency's CAP.</t>
  </si>
  <si>
    <t>To close this finding, please provide a screenshot or evidence showing that the 'Do not display the password reveal button' is set to 'Enabled' with the agency's CAP.</t>
  </si>
  <si>
    <t>To close this finding, please provide a screenshot or evidence showing that the 'Enumerate administrator accounts on elevation' is set to 'Disabled' with the agency's CAP.</t>
  </si>
  <si>
    <t>To close this finding, please provide a screenshot or evidence showing that the 'Allow Diagnostic Data' is set to 'Enabled: Diagnostic data off (not recommended)' or 'Enabled: Send required diagnostic data' with the agency's CAP.</t>
  </si>
  <si>
    <t>To close this finding, please provide a screenshot or evidence showing that the 'Disable OneSettings Downloads' is set to 'Enabled' with the agency's CAP.</t>
  </si>
  <si>
    <t>To close this finding, please provide a screenshot or evidence showing that the 'Do not show feedback notifications' is set to 'Enabled' with the agency's CAP.</t>
  </si>
  <si>
    <t>To close this finding, please provide a screenshot or evidence showing that the 'Enable OneSettings Auditing' is set to 'Enabled' with the agency's CAP.</t>
  </si>
  <si>
    <t>To close this finding, please provide a screenshot or evidence showing that the 'Limit Diagnostic Log Collection' is set to 'Enabled' with the agency's CAP.</t>
  </si>
  <si>
    <t>To close this finding, please provide a screenshot or evidence showing that the 'Limit Dump Collection' is set to 'Enabled' with the agency's CAP.</t>
  </si>
  <si>
    <t>To close this finding, please provide a screenshot or evidence showing that the 'Enable App Installer Experimental Features' is set to 'Disabled' with the agency's CAP.</t>
  </si>
  <si>
    <t>To close this finding, please provide a screenshot or evidence showing that the 'Enable App Installer Hash Override' is set to 'Disabled' with the agency's CAP.</t>
  </si>
  <si>
    <t>To close this finding, please provide a screenshot or evidence showing that the 'Enable App Installer Local Archive Malware Scan Override' is set to 'Disabled' with the agency's CAP.</t>
  </si>
  <si>
    <t>To close this finding, please provide a screenshot or evidence showing that the 'Enable App Installer ms-appinstaller protocol' is set to 'Disabled' with the agency's CAP.</t>
  </si>
  <si>
    <t>To close this finding, please provide a screenshot or evidence showing that the 'Enable App Installer Microsoft Store Source Certificate Validation Bypass' is set to 'Disabled' with the agency's CAP.</t>
  </si>
  <si>
    <t>To close this finding, please provide a screenshot or evidence showing that the 'Application: Control Event Log behavior when the log file reaches its maximum size' is set to 'Disabled' with the agency's CAP.</t>
  </si>
  <si>
    <t>To close this finding, please provide a screenshot or evidence showing that the 'Application: Specify the maximum log file size (KB)' is set to 'Enabled: 32,768 or greater' with the agency's CAP.</t>
  </si>
  <si>
    <t>To close this finding, please provide a screenshot or evidence showing that the 'Security: Control Event Log behavior when the log file reaches its maximum size' is set to 'Disabled' with the agency's CAP.</t>
  </si>
  <si>
    <t>To close this finding, please provide a screenshot or evidence showing that the 'Security: Specify the maximum log file size (KB)' is set to 'Enabled: 196,608 or greater' with the agency's CAP.</t>
  </si>
  <si>
    <t>To close this finding, please provide a screenshot or evidence showing that the 'Setup: Control Event Log behavior when the log file reaches its maximum size' is set to 'Disabled' with the agency's CAP.</t>
  </si>
  <si>
    <t>To close this finding, please provide a screenshot or evidence showing that the 'Setup: Specify the maximum log file size (KB)' is set to 'Enabled: 32,768 or greater' with the agency's CAP.</t>
  </si>
  <si>
    <t>To close this finding, please provide a screenshot or evidence showing that the 'System: Control Event Log behavior when the log file reaches its maximum size' is set to 'Disabled' with the agency's CAP.</t>
  </si>
  <si>
    <t>To close this finding, please provide a screenshot or evidence showing that the 'System: Specify the maximum log file size (KB)' is set to 'Enabled: 32,768 or greater' with the agency's CAP.</t>
  </si>
  <si>
    <t>To close this finding, please provide a screenshot or evidence showing that the 'Do not apply the Mark of the Web tag to files copied from insecure sources' is set to 'Disabled' with the agency's CAP.</t>
  </si>
  <si>
    <t>To close this finding, please provide a screenshot or evidence showing that the 'Turn off Data Execution Prevention for Explorer' is set to 'Disabled' with the agency's CAP.</t>
  </si>
  <si>
    <t>To close this finding, please provide a screenshot or evidence showing that the 'Turn off heap termination on corruption' is set to 'Disabled' with the agency's CAP.</t>
  </si>
  <si>
    <t>To close this finding, please provide a screenshot or evidence showing that the 'Turn off shell protocol protected mode' is set to 'Disabled' with the agency's CAP.</t>
  </si>
  <si>
    <t>To close this finding, please provide a screenshot or evidence showing that the 'Block all consumer Microsoft account user authentication' is set to 'Enabled' with the agency's CAP.</t>
  </si>
  <si>
    <t>To close this finding, please provide a screenshot or evidence showing that the 'Configure detection for potentially unwanted applications' is set to 'Enabled: Block' with the agency's CAP.</t>
  </si>
  <si>
    <t>To close this finding, please provide a screenshot or evidence showing that the 'Control whether exclusions are visible to local users' is set to 'Enabled' with the agency's CAP.</t>
  </si>
  <si>
    <t>To close this finding, please provide a screenshot or evidence showing that the 'Enable EDR in block mode' is set to 'Enabled' with the agency's CAP.</t>
  </si>
  <si>
    <t>To close this finding, please provide a screenshot or evidence showing that the 'Configure local setting override for reporting to Microsoft MAPS' is set to 'Disabled' with the agency's CAP.</t>
  </si>
  <si>
    <t>To close this finding, please provide a screenshot or evidence showing that the 'Configure Attack Surface Reduction rules' is set to 'Enabled' with the agency's CAP.</t>
  </si>
  <si>
    <t>To close this finding, please provide a screenshot or evidence showing that the 'Prevent users and apps from accessing dangerous websites' is set to 'Enabled: Block' with the agency's CAP.</t>
  </si>
  <si>
    <t>To close this finding, please provide a screenshot or evidence showing that the 'Enable file hash computation feature' is set to 'Enabled' with the agency's CAP.</t>
  </si>
  <si>
    <t>To close this finding, please provide a screenshot or evidence showing that the 'Configure real-time protection and Security Intelligence Updates during OOBE' is set to 'Enabled' with the agency's CAP.</t>
  </si>
  <si>
    <t>To close this finding, please provide a screenshot or evidence showing that the 'Scan all downloaded files and attachments' is set to 'Enabled' with the agency's CAP.</t>
  </si>
  <si>
    <t>To close this finding, please provide a screenshot or evidence showing that the 'Turn off real-time protection' is set to 'Disabled' with the agency's CAP.</t>
  </si>
  <si>
    <t>To close this finding, please provide a screenshot or evidence showing that the 'Turn on behavior monitoring' is set to 'Enabled' with the agency's CAP.</t>
  </si>
  <si>
    <t>To close this finding, please provide a screenshot or evidence showing that the 'Turn on script scanning' is set to 'Enabled' with the agency's CAP.</t>
  </si>
  <si>
    <t>To close this finding, please provide a screenshot or evidence showing that the 'Configure Remote Encryption Protection Mode' is set to 'Enabled: Audit' or higher with the agency's CAP.</t>
  </si>
  <si>
    <t>To close this finding, please provide a screenshot or evidence showing that the 'Scan excluded files and directories during quick scans' is set to 'Enabled: 1' with the agency's CAP.</t>
  </si>
  <si>
    <t>To close this finding, please provide a screenshot or evidence showing that the 'Scan packed executables' is set to 'Enabled' with the agency's CAP.</t>
  </si>
  <si>
    <t>To close this finding, please provide a screenshot or evidence showing that the 'Scan removable drives' is set to 'Enabled' with the agency's CAP.</t>
  </si>
  <si>
    <t>To close this finding, please provide a screenshot or evidence showing that the 'Trigger a quick scan after X days without any scans' is set to 'Enabled: 7' with the agency's CAP.</t>
  </si>
  <si>
    <t>To close this finding, please provide a screenshot or evidence showing that the 'Turn on e-mail scanning' is set to 'Enabled' with the agency's CAP.</t>
  </si>
  <si>
    <t>To close this finding, please provide a screenshot or evidence showing that the 'Prevent the usage of OneDrive for file storage' is set to 'Enabled' with the agency's CAP.</t>
  </si>
  <si>
    <t>To close this finding, please provide a screenshot or evidence showing that the 'Do not allow passwords to be saved' is set to 'Enabled' with the agency's CAP.</t>
  </si>
  <si>
    <t>To close this finding, please provide a screenshot or evidence showing that the 'Do not allow drive redirection' is set to 'Enabled' with the agency's CAP.</t>
  </si>
  <si>
    <t>To close this finding, please provide a screenshot or evidence showing that the 'Always prompt for password upon connection' is set to 'Enabled' with the agency's CAP.</t>
  </si>
  <si>
    <t>To close this finding, please provide a screenshot or evidence showing that the 'Require secure RPC communication' is set to 'Enabled' with the agency's CAP.</t>
  </si>
  <si>
    <t>To close this finding, please provide a screenshot or evidence showing that the 'Require use of specific security layer for remote (RDP) connections' is set to 'Enabled: SSL' with the agency's CAP.</t>
  </si>
  <si>
    <t>To close this finding, please provide a screenshot or evidence showing that the 'Require user authentication for remote connections by using Network Level Authentication' is set to 'Enabled' with the agency's CAP.</t>
  </si>
  <si>
    <t>To close this finding, please provide a screenshot or evidence showing that the 'Set client connection encryption level' is set to 'Enabled: High Level' with the agency's CAP.</t>
  </si>
  <si>
    <t>To close this finding, please provide a screenshot or evidence showing that the 'Do not delete temp folders upon exit' is set to 'Disabled' with the agency's CAP.</t>
  </si>
  <si>
    <t>To close this finding, please provide a screenshot or evidence showing that the 'Do not use temporary folders per session' is set to 'Disabled' with the agency's CAP.</t>
  </si>
  <si>
    <t>To close this finding, please provide a screenshot or evidence showing that the 'Prevent downloading of enclosures' is set to 'Enabled' with the agency's CAP.</t>
  </si>
  <si>
    <t>To close this finding, please provide a screenshot or evidence showing that the 'Turn on Basic feed authentication over HTTP' is set to 'Disabled' with the agency's CAP.</t>
  </si>
  <si>
    <t>To close this finding, please provide a screenshot or evidence showing that the 'Allow indexing of encrypted files' is set to 'Disabled' with the agency's CAP.</t>
  </si>
  <si>
    <t>To close this finding, please provide a screenshot or evidence showing that the 'Configure Windows Defender SmartScreen' is set to 'Enabled: Warn and prevent bypass' with the agency's CAP.</t>
  </si>
  <si>
    <t>To close this finding, please provide a screenshot or evidence showing that the 'Allow Windows Ink Workspace' is set to 'Enabled: On, but disallow access above lock' OR 'Enabled: Disabled' with the agency's CAP.</t>
  </si>
  <si>
    <t>To close this finding, please provide a screenshot or evidence showing that the 'Allow user control over installs' is set to 'Disabled' with the agency's CAP.</t>
  </si>
  <si>
    <t>To close this finding, please provide a screenshot or evidence showing that the 'Always install with elevated privileges' is set to 'Disabled' with the agency's CAP.</t>
  </si>
  <si>
    <t>To close this finding, please provide a screenshot or evidence showing that the 'Configure the transmission of the user's password in the content of MPR notifications sent by winlogon.' is set to 'Disabled' with the agency's CAP.</t>
  </si>
  <si>
    <t>To close this finding, please provide a screenshot or evidence showing that the 'Sign-in and lock last interactive user automatically after a restart' is set to 'Disabled' with the agency's CAP.</t>
  </si>
  <si>
    <t>To close this finding, please provide a screenshot or evidence showing that the 'Allow Basic authentication' is set to 'Disabled' with the agency's CAP.</t>
  </si>
  <si>
    <t>To close this finding, please provide a screenshot or evidence showing that the 'Allow unencrypted traffic' is set to 'Disabled' with the agency's CAP.</t>
  </si>
  <si>
    <t>To close this finding, please provide a screenshot or evidence showing that the 'Disallow Digest authentication' is set to 'Enabled' with the agency's CAP.</t>
  </si>
  <si>
    <t>To close this finding, please provide a screenshot or evidence showing that the 'Disallow WinRM from storing RunAs credentials' is set to 'Enabled' with the agency's CAP.</t>
  </si>
  <si>
    <t>To close this finding, please provide a screenshot or evidence showing that the 'Prevent users from modifying settings' is set to 'Enabled' with the agency's CAP.</t>
  </si>
  <si>
    <t>To close this finding, please provide a screenshot or evidence showing that the 'No auto-restart with logged on users for scheduled automatic updates installations' is set to 'Disabled' with the agency's CAP.</t>
  </si>
  <si>
    <t>To close this finding, please provide a screenshot or evidence showing that the 'Configure Automatic Updates' is set to 'Enabled' with the agency's CAP.</t>
  </si>
  <si>
    <t>To close this finding, please provide a screenshot or evidence showing that the 'Configure Automatic Updates: Scheduled install day' is set to '0 - Every day' with the agency's CAP.</t>
  </si>
  <si>
    <t>To close this finding, please provide a screenshot or evidence showing that the 'Manage preview builds' is set to 'Disabled' with the agency's CAP.</t>
  </si>
  <si>
    <t>To close this finding, please provide a screenshot or evidence showing that the 'Select when Preview Builds and Feature Updates are received' is set to 'Enabled: 180 or more days' with the agency's CAP.</t>
  </si>
  <si>
    <t>To close this finding, please provide a screenshot or evidence showing that the 'Select when Quality Updates are received' is set to 'Enabled: 0 days' with the agency's CAP.</t>
  </si>
  <si>
    <t>To close this finding, please provide a screenshot or evidence showing that the 'Turn off toast notifications on the lock screen' is set to 'Enabled' with the agency's CAP.</t>
  </si>
  <si>
    <t>To close this finding, please provide a screenshot or evidence showing that the 'Do not preserve zone information in file attachments' is set to 'Disabled' with the agency's CAP.</t>
  </si>
  <si>
    <t>To close this finding, please provide a screenshot or evidence showing that the 'Notify antivirus programs when opening attachments' is set to 'Enabled' with the agency's CAP.</t>
  </si>
  <si>
    <t>To close this finding, please provide a screenshot or evidence showing that the 'Configure Windows spotlight on lock screen' is set to 'Disabled' with the agency's CAP.</t>
  </si>
  <si>
    <t>To close this finding, please provide a screenshot or evidence showing that the 'Do not suggest third-party content in Windows spotlight' is set to 'Enabled' with the agency's CAP.</t>
  </si>
  <si>
    <t>To close this finding, please provide a screenshot or evidence showing that the 'Turn off Spotlight collection on Desktop' is set to 'Enabled' with the agency's CAP.</t>
  </si>
  <si>
    <t>To close this finding, please provide a screenshot or evidence showing that the 'Prevent users from sharing files within their profile.' is set to 'Enabled' with the agency's CAP.</t>
  </si>
  <si>
    <t>The "Interactive logon: Message title for users attempting to log on" is  configured.</t>
  </si>
  <si>
    <t>The "Interactive logon: Message title for users attempting to log on" is not been configured.</t>
  </si>
  <si>
    <t>First Release to Microsoft Windows Server 2025 which include which include CIS Microsoft Windows Server 2025 Benchmark v1.0.0</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</si>
  <si>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The maximum value is 99999, which is over 69 days; in effect, this value disables the setting.
The recommended state for this setting is: `30 or fewer minute(s)`.</t>
  </si>
  <si>
    <t>The 'Account lockout threshold' is set to '3 or fewer invalid logon attempt(s), but not 0'</t>
  </si>
  <si>
    <t>Issue Code Mapping</t>
  </si>
  <si>
    <t>Issue Code Description</t>
  </si>
  <si>
    <t>CommonSysTest-1</t>
  </si>
  <si>
    <t>Interview
Examine</t>
  </si>
  <si>
    <t xml:space="preserve">Support for system components includes, for example, software patches, firmware updates, replacement parts and maintenance contracts. Unsupported components, for example, when vendors no longer provide critical software patches or product updates, provide an opportunity for adversaries to exploit weaknesses in the installed components. Exceptions to replacing unsupported system components may include, for example, systems that provide critical mission or business capability where newer technologies are not available or where the systems are so isolated that installing replacement components is not an option. 
Systems that no longer receive security patches or product updates may receive critical findings during Safeguards reviews. </t>
  </si>
  <si>
    <t>Examine:
- Review the system documentation, including inventories and support/lifecycle information.
- Identify all software and hardware components in use.
- Review vendor support status (e.g., end-of-life, end-of-support documentation).
- Verify that each component is currently supported; if not, confirm that documented justification and formal approval exist for continued use.
Interview:
- Interview the system administrator or relevant personnel responsible for system maintenance.
- Confirm awareness of unsupported components and whether plans, timelines, or justifications exist for their continued use or replacement.</t>
  </si>
  <si>
    <t>1. All system components are supported by the vendor or developer and receive timely security updates.
2. Any unsupported components have documented justification, formal approval, and defined mitigation measures in place.
3. System administrators are aware of support requirements and follow procedures to track and replace unsupported components.</t>
  </si>
  <si>
    <t>Amazon Linux 2023 (AL2023) will be supported until June 30, 2029.
https://docs.aws.amazon.com/linux/al2023/ug/release-cadence.html</t>
  </si>
  <si>
    <t>CommonSysTest-2</t>
  </si>
  <si>
    <t>Examine</t>
  </si>
  <si>
    <t>Verify that system patch levels are up-to-date to address new vulnerabilities.</t>
  </si>
  <si>
    <t>1. The latest security patches are installed.</t>
  </si>
  <si>
    <t>CommonSysTest-3</t>
  </si>
  <si>
    <t>Ensure that the system under review is covered by the agency's account management policies and procedures and complies with them. Confirm that account creation, modification, disabling, and removal activities are performed in accordance with defined procedures and IRS 1075 requirements to reduce the risk of unauthorized access.</t>
  </si>
  <si>
    <t>Examine:
- Verify that the system being assessed is explicitly included in the scope of the agency’s access control and account management policies.
- Confirm that documented account management procedures are implemented for this system, including account creation, disabling, and removal.
- Review evidence that account actions align with personnel changes (e.g., terminations or transfers) and that account reviews are conducted as required.
Interview:
- Interview system administrators or personnel responsible for managing system accounts.
- Ask whether the agency’s account management policies and procedures are actively followed on this system.
- Confirm awareness of how account actions are handled in accordance with IRS 1075, including timelines and periodic reviews.</t>
  </si>
  <si>
    <t>1. The system is covered by documented account management policies and procedures.
2. Account actions (creation, modification, removal) follow defined processes and are properly authorized.
3. User accounts are updated promptly based on terminations or transfers.
4. Account reviews are performed as required, with records available.
5. Account management complies with IRS 1075 requirements.</t>
  </si>
  <si>
    <t>IRS Safeguards Requirement</t>
  </si>
  <si>
    <t>HAC7:  Account management procedures are not in place</t>
  </si>
  <si>
    <t>CommonSysTest-4</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</si>
  <si>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</si>
  <si>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</si>
  <si>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</si>
  <si>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</si>
  <si>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Amazon Linux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</si>
  <si>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</si>
  <si>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  Separation of duties is not in place</t>
  </si>
  <si>
    <t>CommonSysTest-5</t>
  </si>
  <si>
    <t>Ensure that login Pub1075 compliance login banners are used universally for consent/warning.</t>
  </si>
  <si>
    <t>Examine:
- Review system configuration and screenshots for login banners at the OS, application, database, and network device levels.
- Verify that the banner text includes all required IRS notices:
   • Accessing a U.S. Government System.
   • Usage may be monitored, recorded, and audited.
   • Unauthorized use is prohibited and subject to penalties.
   • Use indicates consent to monitoring and recording.
- Confirm that the banner remains until the user acknowledges it and takes explicit login action.
- For publicly accessible systems, verify that:
   • A warning banner is shown before further access.
   • Any references to monitoring are aligned with privacy guidance.
   • Authorized uses of the system are clearly described.
Interview:
- Interview system administrators and security personnel.
- Confirm awareness of the banner requirements at all system levels.
- Ask whether banners are tested and verified after system changes or deployments.
- Confirm procedures are in place to maintain banners consistently across all systems handling FTI.</t>
  </si>
  <si>
    <t>1. Login banners are displayed consistently across all tested systems during the login process.
2. Banners include clear consent or warning messages that comply with organizational policies and legal requirements.</t>
  </si>
  <si>
    <t>Note: There maybe multiple interfaces that allow access to the system. All such interface should have the right banner. To ensure compliance the test case may be duplicated in the technology specific test cases.</t>
  </si>
  <si>
    <t>CommonSysTest-6</t>
  </si>
  <si>
    <t>Audit Storage Capacity</t>
  </si>
  <si>
    <t>Allocate audit log storage capacity to accommodate the retention of audit records for the retention period.</t>
  </si>
  <si>
    <t>1. Review system and security logging configuration settings to identify allocated storage for audit logs.
2. Verify that the allocated storage capacity is sufficient to retain audit logs for 7 years and backup on separate server/SEIM etc.</t>
  </si>
  <si>
    <t>1. Audit log storage capacity is documented and configured to meet or exceed the organization’s defined audit log retention period.
2. Storage allocation is sufficient to retain audit records without data loss or forced deletion before the end of the retention period.</t>
  </si>
  <si>
    <t>HAU24
HAU10</t>
  </si>
  <si>
    <t>HAU24: Administrators are not notified when audit storage threshold is reached
HAU10: Audit logs are not properly protected</t>
  </si>
  <si>
    <t>CommonSysTest-7</t>
  </si>
  <si>
    <t>AU-6</t>
  </si>
  <si>
    <t>Audit Review, Analysis and Reporting</t>
  </si>
  <si>
    <t>Ensure that the organization reviews audit records on a weekly basis and reports unusual or unauthorized activity to designated personnel, in accordance with IRS Publication 1075. This supports timely detection and response to potential security incidents.</t>
  </si>
  <si>
    <t>Examine:
- Verify that the system is included in the scope of the agency’s audit review and reporting procedures.
- Confirm that audit records are reviewed weekly for unusual or unauthorized activity.
- Review evidence of audit log reviews, findings, and reports to designated personnel.
Interview:
- Interview system administrators or audit reviewers.
- Ask how often audit logs are reviewed and whether reviews are documented.
- Confirm understanding of reporting procedures and responsibilities for detected issues.</t>
  </si>
  <si>
    <t>1. Audit logs for the system are reviewed weekly, with documented evidence of reviews and reporting of unusual activity to designated personnel.
2. Audit review and reporting procedures are implemented in practice and align with IRS Publication 1075 requirements.</t>
  </si>
  <si>
    <t>HAU8
HAU3</t>
  </si>
  <si>
    <t>HAU8: Logs are not maintained on a centralized log server
HAU3: Audit logs are not being reviewed</t>
  </si>
  <si>
    <t>CommonSysTest-8</t>
  </si>
  <si>
    <t>AU-11</t>
  </si>
  <si>
    <t>Audit Record Retention</t>
  </si>
  <si>
    <t>Retain audit records for seven (7) years to provide support for after-the-fact investigations of incidents and to meet regulatory and organizational information retention requirements.</t>
  </si>
  <si>
    <t>Examine:
- Review the audit and accountability policy, audit retention policy, and related procedures.
- Verify that a log retention period of at least 7 years is defined, as required by IRS guidelines.
- Check archived audit logs or storage systems to confirm that logs are retained for the full 7-year period.
Interview:
- Interview system administrators and audit staff responsible for log retention.
- Verify that for how long audit logs are retained and how the 7-year requirement is enforced.
- Confirm awareness of retention policy and procedures for managing long-term audit log storage.</t>
  </si>
  <si>
    <t>1. Retention requirements for audit records, including applicable regulatory obligations, are clearly identified and documented.
2. System configurations, log management tools, or archival solutions provide evidence that audit records are retained for at least seven (7) years.</t>
  </si>
  <si>
    <t>HAU7: Audit records are not retained per Pub 1075</t>
  </si>
  <si>
    <t>CommonSysTest-9</t>
  </si>
  <si>
    <t>CM-2</t>
  </si>
  <si>
    <t>Baseline Configuration</t>
  </si>
  <si>
    <t>Ensure that the system under review is covered by the agency’s baseline configuration policy and procedures, and that those procedures are implemented in accordance with IRS Publication 1075 requirements, including the use of SCSEMs where applicable.</t>
  </si>
  <si>
    <t>Examine:
- Verify that the system being reviewed is covered by the agency’s baseline configuration policy and procedures.
- Confirm that the policy aligns with IRS 1075 requirements, including use of SCSEMs where applicable.
Interview:
- Interview system administrators or personnel responsible for configuration management.
- Ask whether baseline configuration procedures are followed on this system and if they reflect IRS requirements.</t>
  </si>
  <si>
    <t>1. Baseline configurations for all major system types are documented and approved.
2. Baselines reflect a secure state consistent with organizational security policies and industry best practices.</t>
  </si>
  <si>
    <t>HCM27
HCM23
HCM1</t>
  </si>
  <si>
    <t>HCM27: Information system baseline does not exist 
HCM23: System is not monitored for changes from baseline
HCM1: Information system baseline is insufficient</t>
  </si>
  <si>
    <t>CommonSysTest-10</t>
  </si>
  <si>
    <t>CM-3</t>
  </si>
  <si>
    <t>Configuration Change Control</t>
  </si>
  <si>
    <t>Ensure that the system under review follows the agency’s configuration change control procedures, including documentation, review, and approval of changes, in accordance with IRS Publication 1075 requirements.</t>
  </si>
  <si>
    <t>Examine:
- Review document and Verify that the system is covered under the agency’s configuration change control policy and procedures.
- Confirm that those procedures include documentation, review, approval, and retention requirements that align with IRS 1075.
Interview:
- Interview system administrators or change control personnel.
- Confirm that proposed changes to the system follow the documented change control process and include security and privacy impact reviews.
- Determine whether the Configuration Control Board is involved in change decisions related to this system.</t>
  </si>
  <si>
    <t>1. A documented change management policy exists and defines controls for authorization, testing, and approval of configuration changes.
2. Change logs, ticketing systems, or version control records provide evidence that all configuration changes are properly authorized and tracked.</t>
  </si>
  <si>
    <t>HCM7: Configuration management procedures do not exist</t>
  </si>
  <si>
    <t>CommonSysTest-11</t>
  </si>
  <si>
    <t>IA-2</t>
  </si>
  <si>
    <t>Identification and Authentication (Organizational Users)</t>
  </si>
  <si>
    <t>The agency employs sufficient multi-factor authentication mechanisms for all local access to the network for all privileged and non-privileged users.</t>
  </si>
  <si>
    <r>
      <rPr>
        <sz val="10"/>
        <color rgb="FF000000"/>
        <rFont val="Arial"/>
        <family val="2"/>
      </rP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color rgb="FF000000"/>
        <rFont val="Arial"/>
        <family val="2"/>
      </rPr>
      <t xml:space="preserve">
Note:  Implementing a jump server, or requiring two different passwords for accessing a system does not solely constitute multi-factor authentication. </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</si>
  <si>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</si>
  <si>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</si>
  <si>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</si>
  <si>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</si>
  <si>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CommonSysTest-12</t>
  </si>
  <si>
    <t>The agency employs mechanisms to ensure passwords aren’t used that are commonly-used, expected, or compromised passwords.</t>
  </si>
  <si>
    <t>CommonSysTest-13</t>
  </si>
  <si>
    <t>Vulnerability Scanning</t>
  </si>
  <si>
    <t>Ensure the the that system under review is scanned for vulnerabilities.</t>
  </si>
  <si>
    <t>1. Identify vulnerability scanning tools that is used for scanning the system
2. Obtain and Exammine the last two scan reports to verify that scan reports are analyzed and remediation is tracked for confirmed vulnerabilities.</t>
  </si>
  <si>
    <t>1. Vulnerability scanning tools that is used for scanning the system
2. Scan reports are analyzed and remediation is tracked for confirmed vulnerabilities.</t>
  </si>
  <si>
    <t>HRA3
HRA5
HRA6
HRA10</t>
  </si>
  <si>
    <t>HRA3: Vulnerability assessments do not generate corrective action plans
HRA5: Vulnerabilities are not remediated in a timely manner
HRA6: Scope of vulnerability scanning is not sufficient
HRA10: Web Application is not scanned for Web Application Vulnerabilities</t>
  </si>
  <si>
    <t>1. Refer to the vendors support website and cross reference the latest security patch update with the systems current patch level. 
Using Windows Updates check when patches last updated and any patches pending.</t>
  </si>
  <si>
    <t xml:space="preserve">Implemented cryptographic mechanisms to prevent unauthorized disclosure of FTI at rest </t>
  </si>
  <si>
    <t>HAC67</t>
  </si>
  <si>
    <t>Lock screen does not obscure or block potentially sensitive data</t>
  </si>
  <si>
    <t>HAC68</t>
  </si>
  <si>
    <t>Peer to peer or client to client access/filesharing is enabled</t>
  </si>
  <si>
    <t>HAC69</t>
  </si>
  <si>
    <t>Sensitive data about the FTI environment is shared</t>
  </si>
  <si>
    <t>HCM50</t>
  </si>
  <si>
    <t>Unauthorized hardware is not blocked</t>
  </si>
  <si>
    <t>HCP11</t>
  </si>
  <si>
    <t>System Recovery and Reconstitution process is not defined</t>
  </si>
  <si>
    <t>HPM2</t>
  </si>
  <si>
    <t>Key security or privacy program management leadership roles are not established.</t>
  </si>
  <si>
    <t>HPM3</t>
  </si>
  <si>
    <t>The agency has not developed a risk management strategy</t>
  </si>
  <si>
    <t>HRA10</t>
  </si>
  <si>
    <t>Web Application is not scanned for Web Application Vulnerabilities</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</si>
  <si>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</si>
  <si>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</si>
  <si>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</si>
  <si>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</si>
  <si>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</si>
  <si>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</si>
  <si>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</si>
  <si>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</si>
  <si>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</si>
  <si>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</si>
  <si>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</si>
  <si>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</si>
  <si>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</si>
  <si>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</si>
  <si>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</si>
  <si>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</si>
  <si>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</si>
  <si>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</si>
  <si>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</si>
  <si>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</si>
  <si>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</si>
  <si>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To close this finding, please provide a screenshot or evidence showing that the 'Account lockout threshold' is set to '3 or fewer invalid logon attempt(s), but not 0' with the agency's CAP.</t>
  </si>
  <si>
    <t>First Release of Microsoft Windows Server 2025 SCSEM</t>
  </si>
  <si>
    <t>All Tabs</t>
  </si>
  <si>
    <t>If test case WIN2025-005 is pass, then this is N/A.
Note: Change from 365 to 90 to comply with Pub1075.</t>
  </si>
  <si>
    <t>Note: Account Lockout threshold- Updated from "5" or fewer to "3" or fewer to meet IRS Requirements.</t>
  </si>
  <si>
    <t>This is repeat of test case CommonSysTest-5, unless there are multiple interfaces, you may mark it same as CommonSysTest-5.</t>
  </si>
  <si>
    <t>Users will see a dialog box prompt to change their password each time that they log on to the domain when their password is configured to expire 14 days.</t>
  </si>
  <si>
    <t>Ensure that the 'Interactive logon: Prompt user to change password before expiration' is set to '14 days or greater'</t>
  </si>
  <si>
    <t>This policy setting determines how far in advance users are warned that their password will expire. It is recommended that you configure this policy setting to 14 days or greater to sufficiently warn users when their passwords will expire.
The recommended state for this setting is: `between 5 and 14 days`.</t>
  </si>
  <si>
    <t>The 'Interactive logon: Prompt user to change password before expiration' is set to 14 days or greater'</t>
  </si>
  <si>
    <t>The 'Interactive logon: Prompt user to change password before expiration' is not set to '14 days or greater'</t>
  </si>
  <si>
    <t>To establish the recommended configuration via GP, set the following UI path to a value `14 days or greater`:
 ```
Computer Configuration\Policies\Windows Settings\Security Settings\Local Policies\Security Options\Interactive logon: Prompt user to change password before expiration
```</t>
  </si>
  <si>
    <t>Ensure that the 'Interactive logon: Prompt user to change password before expiration' is set to '14 days or greater'
To establish the recommended configuration via GP, set the following UI path to a value `between 14 days or greater`:
 ```
Computer Configuration\Policies\Windows Settings\Security Settings\Local Policies\Security Options\Interactive logon: Prompt user to change password before expiration
```</t>
  </si>
  <si>
    <t>To close this finding, please provide a screenshot or evidence showing that the 'Interactive logon: Prompt user to change password before expiration' is set to 'between 14 days or greater' with the agency's CAP.</t>
  </si>
  <si>
    <t>WIN2025-001</t>
  </si>
  <si>
    <t>WIN2025-002</t>
  </si>
  <si>
    <t>WIN2025-003</t>
  </si>
  <si>
    <t>WIN2025-005</t>
  </si>
  <si>
    <t>Note: Updated to 14 days or greater to maintain consistency with other Windows SCSEMs</t>
  </si>
  <si>
    <t xml:space="preserve">Perform an automated test using the current Nessus Profile provided by the IRS Office of Safeguards website or run an RSOP(Resultant Set of Policy) report describe in the Instructions tab. If the system is not Group Policy managed, then run the  Local Group Policy Editor  and include, if noted below, the recommended .admx/adml templates to view the setting. Verify that the setting 'Replace a process level token' is set to 'LOCAL SERVICE, NETWORK SERVICE'
Path to the setting:
Computer Configuration\Policies\Windows Settings\Security Settings\Local Policies\User Rights Assignment\Replace a process level token
</t>
  </si>
  <si>
    <t>This policy setting determines whether the SMB (Server Message Block) client will attempt to negotiate SMB packet signing.
**Note:** Enabling this policy setting on SMB clients on your network makes them fully effective for packet signing with all clients and servers in your environment.
The recommended state for this setting is: `Enabled`.</t>
  </si>
  <si>
    <t>Unencrypted network traffic is susceptible to man-in-the-middle attacks in which an intruder captures the packets between the client and server, modifies them, and then forwards them to the server. For an LDAP (Lightweight Directory Access Protocol)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encryption on all network packets by means of IPsec authentication headers.</t>
  </si>
  <si>
    <t>You can enable both options for this policy setting to help protect network traffic that uses the NTLM (New Technology LAN Manager) Security Support Provider (NTLM SSP) from being exposed or tampered with by an attacker who has gained access to the same network. In other words, these options help protect against man-in-the-middle attacks.</t>
  </si>
  <si>
    <t>Because Windows is case-insensitive but the POSIX (Portable operating system interface)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</si>
  <si>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This setting determines the strength of the default DACL (Discretionary Access Control List) for objects. Windows maintains a global list of shared computer resources so that objects can be located and shared among processes. Each type of object is created with a default DACL that specifies who can access the objects and with what permissions.</t>
  </si>
  <si>
    <t>This subcategory reports changes in audit policy including SACL (System Access Control List)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include: `Success`.</t>
  </si>
  <si>
    <t xml:space="preserve"> ▪ SCSEM Release Date: September 30, 2025</t>
  </si>
  <si>
    <r>
      <t xml:space="preserve">Issue Code Mapping (Select </t>
    </r>
    <r>
      <rPr>
        <b/>
        <u/>
        <sz val="10"/>
        <color rgb="FFFFFFFF"/>
        <rFont val="Arial"/>
        <family val="2"/>
      </rPr>
      <t>one</t>
    </r>
    <r>
      <rPr>
        <b/>
        <sz val="10"/>
        <color rgb="FFFFFFFF"/>
        <rFont val="Arial"/>
        <family val="2"/>
      </rPr>
      <t xml:space="preserve"> to enter in column 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</si>
</sst>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44" x14ac:knownFonts="1">
    <font>
      <sz val="10"/>
      <name val="Arial"/>
    </font>
    <font>
      <sz val="11"/>
      <color theme="1"/>
      <name val="Calibri"/>
      <family val="2"/>
      <scheme val="minor"/>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u/>
      <sz val="10"/>
      <color theme="11"/>
      <name val="Arial"/>
      <family val="2"/>
    </font>
    <font>
      <b/>
      <sz val="10"/>
      <color theme="1"/>
      <name val="Arial"/>
      <family val="2"/>
    </font>
    <font>
      <b/>
      <i/>
      <sz val="10"/>
      <name val="Arial"/>
      <family val="2"/>
    </font>
    <font>
      <sz val="10"/>
      <color theme="0"/>
      <name val="Arial"/>
      <family val="2"/>
    </font>
    <font>
      <sz val="11"/>
      <color indexed="8"/>
      <name val="Calibri"/>
      <family val="2"/>
    </font>
    <font>
      <sz val="8"/>
      <name val="Arial"/>
      <family val="2"/>
    </font>
    <font>
      <sz val="10"/>
      <name val="Arial"/>
      <family val="2"/>
    </font>
    <font>
      <sz val="8"/>
      <name val="Arial"/>
      <family val="2"/>
    </font>
    <font>
      <sz val="10"/>
      <name val="Arial"/>
      <family val="2"/>
    </font>
    <font>
      <sz val="11"/>
      <color indexed="8"/>
      <name val="Calibri"/>
      <family val="2"/>
    </font>
    <font>
      <sz val="10"/>
      <color rgb="FF000000"/>
      <name val="Arial"/>
      <family val="2"/>
    </font>
    <font>
      <sz val="12"/>
      <color rgb="FF000000"/>
      <name val="Calibri"/>
      <family val="2"/>
    </font>
    <font>
      <b/>
      <sz val="10"/>
      <color rgb="FFFFFFFF"/>
      <name val="Arial"/>
      <family val="2"/>
    </font>
    <font>
      <b/>
      <sz val="11"/>
      <color rgb="FFFFFFFF"/>
      <name val="Calibri"/>
      <family val="2"/>
    </font>
    <font>
      <b/>
      <u/>
      <sz val="10"/>
      <color rgb="FFFFFFFF"/>
      <name val="Arial"/>
      <family val="2"/>
    </font>
    <font>
      <sz val="10"/>
      <name val="Arial"/>
      <family val="2"/>
    </font>
    <font>
      <b/>
      <sz val="11"/>
      <color theme="1"/>
      <name val="Calibri"/>
      <family val="2"/>
      <scheme val="minor"/>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indexed="8"/>
      </patternFill>
    </fill>
    <fill>
      <patternFill patternType="solid">
        <fgColor rgb="FFFFFFFF"/>
        <bgColor rgb="FF000000"/>
      </patternFill>
    </fill>
    <fill>
      <patternFill patternType="solid">
        <fgColor theme="4" tint="0.79998168889431442"/>
        <bgColor theme="4" tint="0.79998168889431442"/>
      </patternFill>
    </fill>
    <fill>
      <patternFill patternType="solid">
        <fgColor rgb="FF4F81BD"/>
        <bgColor indexed="64"/>
      </patternFill>
    </fill>
    <fill>
      <patternFill patternType="solid">
        <fgColor rgb="FF4F81BD"/>
        <bgColor theme="4"/>
      </patternFill>
    </fill>
    <fill>
      <patternFill patternType="solid">
        <fgColor rgb="FFFF0000"/>
        <bgColor theme="4"/>
      </patternFill>
    </fill>
    <fill>
      <patternFill patternType="solid">
        <fgColor theme="2" tint="-9.9978637043366805E-2"/>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right style="thin">
        <color indexed="64"/>
      </right>
      <top/>
      <bottom style="thin">
        <color indexed="63"/>
      </bottom>
      <diagonal/>
    </border>
    <border>
      <left/>
      <right/>
      <top style="thin">
        <color indexed="63"/>
      </top>
      <bottom/>
      <diagonal/>
    </border>
    <border>
      <left style="thin">
        <color indexed="63"/>
      </left>
      <right/>
      <top style="thin">
        <color indexed="63"/>
      </top>
      <bottom/>
      <diagonal/>
    </border>
    <border>
      <left/>
      <right style="thin">
        <color indexed="64"/>
      </right>
      <top style="thin">
        <color indexed="63"/>
      </top>
      <bottom/>
      <diagonal/>
    </border>
    <border>
      <left style="thin">
        <color indexed="63"/>
      </left>
      <right/>
      <top/>
      <bottom style="thin">
        <color indexed="63"/>
      </bottom>
      <diagonal/>
    </border>
    <border>
      <left/>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4"/>
      </right>
      <top style="thin">
        <color indexed="63"/>
      </top>
      <bottom style="thin">
        <color indexed="63"/>
      </bottom>
      <diagonal/>
    </border>
    <border>
      <left style="thin">
        <color auto="1"/>
      </left>
      <right style="thin">
        <color indexed="64"/>
      </right>
      <top style="thin">
        <color indexed="63"/>
      </top>
      <bottom style="thin">
        <color auto="1"/>
      </bottom>
      <diagonal/>
    </border>
    <border>
      <left/>
      <right style="thin">
        <color indexed="63"/>
      </right>
      <top style="thin">
        <color indexed="63"/>
      </top>
      <bottom/>
      <diagonal/>
    </border>
    <border>
      <left/>
      <right style="thin">
        <color indexed="63"/>
      </right>
      <top/>
      <bottom/>
      <diagonal/>
    </border>
    <border>
      <left/>
      <right style="thin">
        <color indexed="63"/>
      </right>
      <top/>
      <bottom style="thin">
        <color indexed="63"/>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3"/>
      </top>
      <bottom style="thin">
        <color auto="1"/>
      </bottom>
      <diagonal/>
    </border>
    <border>
      <left style="thin">
        <color indexed="63"/>
      </left>
      <right style="thin">
        <color indexed="63"/>
      </right>
      <top style="thin">
        <color indexed="63"/>
      </top>
      <bottom/>
      <diagonal/>
    </border>
    <border>
      <left style="thin">
        <color theme="1" tint="0.24994659260841701"/>
      </left>
      <right/>
      <top style="thin">
        <color theme="1" tint="0.24994659260841701"/>
      </top>
      <bottom style="thin">
        <color theme="1" tint="0.24994659260841701"/>
      </bottom>
      <diagonal/>
    </border>
    <border>
      <left/>
      <right/>
      <top style="thin">
        <color indexed="63"/>
      </top>
      <bottom style="thin">
        <color indexed="63"/>
      </bottom>
      <diagonal/>
    </border>
    <border>
      <left style="thin">
        <color indexed="63"/>
      </left>
      <right/>
      <top style="thin">
        <color indexed="63"/>
      </top>
      <bottom style="thin">
        <color indexed="63"/>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diagonal/>
    </border>
    <border>
      <left style="thin">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4"/>
      </left>
      <right style="thin">
        <color auto="1"/>
      </right>
      <top style="thin">
        <color indexed="64"/>
      </top>
      <bottom/>
      <diagonal/>
    </border>
    <border>
      <left style="thin">
        <color indexed="64"/>
      </left>
      <right/>
      <top style="thin">
        <color indexed="64"/>
      </top>
      <bottom/>
      <diagonal/>
    </border>
    <border>
      <left/>
      <right style="thin">
        <color indexed="63"/>
      </right>
      <top style="thin">
        <color indexed="63"/>
      </top>
      <bottom/>
      <diagonal/>
    </border>
    <border>
      <left/>
      <right/>
      <top style="thin">
        <color theme="4" tint="0.39997558519241921"/>
      </top>
      <bottom style="thin">
        <color theme="4" tint="0.39997558519241921"/>
      </bottom>
      <diagonal/>
    </border>
    <border>
      <left style="thin">
        <color auto="1"/>
      </left>
      <right/>
      <top style="thin">
        <color theme="4" tint="0.39997558519241921"/>
      </top>
      <bottom/>
      <diagonal/>
    </border>
    <border>
      <left/>
      <right/>
      <top style="thin">
        <color theme="4" tint="0.39997558519241921"/>
      </top>
      <bottom/>
      <diagonal/>
    </border>
    <border>
      <left style="thin">
        <color auto="1"/>
      </left>
      <right style="thin">
        <color auto="1"/>
      </right>
      <top style="thin">
        <color auto="1"/>
      </top>
      <bottom/>
      <diagonal/>
    </border>
    <border>
      <left style="thin">
        <color indexed="64"/>
      </left>
      <right/>
      <top style="thin">
        <color indexed="63"/>
      </top>
      <bottom/>
      <diagonal/>
    </border>
    <border>
      <left style="thin">
        <color indexed="64"/>
      </left>
      <right/>
      <top style="thin">
        <color indexed="64"/>
      </top>
      <bottom/>
      <diagonal/>
    </border>
    <border>
      <left style="thin">
        <color indexed="64"/>
      </left>
      <right/>
      <top style="thin">
        <color indexed="63"/>
      </top>
      <bottom/>
      <diagonal/>
    </border>
    <border>
      <left style="thin">
        <color auto="1"/>
      </left>
      <right/>
      <top style="thin">
        <color indexed="64"/>
      </top>
      <bottom/>
      <diagonal/>
    </border>
    <border>
      <left style="thin">
        <color indexed="64"/>
      </left>
      <right/>
      <top style="thin">
        <color indexed="63"/>
      </top>
      <bottom/>
      <diagonal/>
    </border>
    <border>
      <left style="thin">
        <color indexed="64"/>
      </left>
      <right/>
      <top style="thin">
        <color theme="1" tint="0.24994659260841701"/>
      </top>
      <bottom/>
      <diagonal/>
    </border>
    <border>
      <left style="thin">
        <color auto="1"/>
      </left>
      <right/>
      <top style="thin">
        <color auto="1"/>
      </top>
      <bottom style="thin">
        <color auto="1"/>
      </bottom>
      <diagonal/>
    </border>
    <border>
      <left style="thin">
        <color auto="1"/>
      </left>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right style="thin">
        <color indexed="64"/>
      </right>
      <top style="thin">
        <color indexed="63"/>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051">
    <xf numFmtId="0" fontId="0" fillId="0" borderId="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0" fillId="24" borderId="0" applyNumberFormat="0" applyBorder="0" applyAlignment="0" applyProtection="0"/>
    <xf numFmtId="0" fontId="20"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0" fillId="19" borderId="0" applyNumberFormat="0" applyBorder="0" applyAlignment="0" applyProtection="0"/>
    <xf numFmtId="0" fontId="20"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5" fillId="0" borderId="0" applyNumberFormat="0" applyFill="0" applyBorder="0" applyAlignment="0" applyProtection="0">
      <alignment wrapText="1"/>
    </xf>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7"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9" fillId="0" borderId="0">
      <alignment wrapText="1"/>
    </xf>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16" fillId="0" borderId="0"/>
    <xf numFmtId="0" fontId="22" fillId="0" borderId="0"/>
    <xf numFmtId="0" fontId="24" fillId="0" borderId="0"/>
    <xf numFmtId="0" fontId="9" fillId="0" borderId="0"/>
    <xf numFmtId="0" fontId="24" fillId="0" borderId="0"/>
    <xf numFmtId="0" fontId="9"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23" fillId="0" borderId="0"/>
    <xf numFmtId="0" fontId="9" fillId="0" borderId="0"/>
    <xf numFmtId="0" fontId="9" fillId="0" borderId="0"/>
    <xf numFmtId="0" fontId="9" fillId="0" borderId="0"/>
    <xf numFmtId="0" fontId="12"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3" fillId="0" borderId="0"/>
    <xf numFmtId="0" fontId="9" fillId="0" borderId="0"/>
    <xf numFmtId="0" fontId="22" fillId="0" borderId="0"/>
    <xf numFmtId="0" fontId="22" fillId="0" borderId="0"/>
    <xf numFmtId="0" fontId="22" fillId="0" borderId="0"/>
    <xf numFmtId="0" fontId="9"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3"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22" fillId="29" borderId="8"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9" applyNumberFormat="0" applyFill="0" applyAlignment="0" applyProtection="0"/>
    <xf numFmtId="0" fontId="3" fillId="0" borderId="9"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31" fillId="0" borderId="0" applyFill="0" applyProtection="0"/>
    <xf numFmtId="0" fontId="33" fillId="0" borderId="0"/>
    <xf numFmtId="0" fontId="36" fillId="0" borderId="0" applyFill="0" applyProtection="0"/>
    <xf numFmtId="0" fontId="1" fillId="0" borderId="0"/>
    <xf numFmtId="0" fontId="1" fillId="0" borderId="0"/>
    <xf numFmtId="0" fontId="42" fillId="0" borderId="0"/>
  </cellStyleXfs>
  <cellXfs count="344">
    <xf numFmtId="0" fontId="0" fillId="0" borderId="0" xfId="0"/>
    <xf numFmtId="0" fontId="9" fillId="0" borderId="10" xfId="0" applyFont="1" applyBorder="1" applyAlignment="1">
      <alignment vertical="top"/>
    </xf>
    <xf numFmtId="0" fontId="9" fillId="0" borderId="0" xfId="0" applyFont="1" applyAlignment="1">
      <alignment vertical="top"/>
    </xf>
    <xf numFmtId="0" fontId="11" fillId="35" borderId="0" xfId="0" applyFont="1" applyFill="1"/>
    <xf numFmtId="0" fontId="9" fillId="35" borderId="0" xfId="0" applyFont="1" applyFill="1"/>
    <xf numFmtId="0" fontId="9" fillId="36" borderId="10" xfId="0" applyFont="1" applyFill="1" applyBorder="1" applyAlignment="1">
      <alignment vertical="top"/>
    </xf>
    <xf numFmtId="0" fontId="0" fillId="36" borderId="0" xfId="0" applyFill="1" applyAlignment="1">
      <alignment vertical="top"/>
    </xf>
    <xf numFmtId="0" fontId="26" fillId="0" borderId="0" xfId="0" applyFont="1"/>
    <xf numFmtId="0" fontId="26" fillId="0" borderId="0" xfId="0" applyFont="1" applyAlignment="1">
      <alignment vertical="top"/>
    </xf>
    <xf numFmtId="0" fontId="5" fillId="38" borderId="10" xfId="0" applyFont="1" applyFill="1" applyBorder="1" applyAlignment="1">
      <alignment vertical="top"/>
    </xf>
    <xf numFmtId="0" fontId="5" fillId="38" borderId="0" xfId="0" applyFont="1" applyFill="1" applyAlignment="1">
      <alignment vertical="top"/>
    </xf>
    <xf numFmtId="0" fontId="9" fillId="0" borderId="10" xfId="0" applyFont="1" applyBorder="1" applyAlignment="1">
      <alignment horizontal="right" vertical="top"/>
    </xf>
    <xf numFmtId="0" fontId="5" fillId="0" borderId="10" xfId="0" applyFont="1" applyBorder="1" applyAlignment="1">
      <alignment horizontal="left" vertical="top"/>
    </xf>
    <xf numFmtId="0" fontId="7" fillId="0" borderId="0" xfId="0" applyFont="1" applyAlignment="1">
      <alignment vertical="top"/>
    </xf>
    <xf numFmtId="0" fontId="5" fillId="0" borderId="10" xfId="0" applyFont="1" applyBorder="1" applyAlignment="1">
      <alignment vertical="top"/>
    </xf>
    <xf numFmtId="0" fontId="5" fillId="0" borderId="0" xfId="0" applyFont="1" applyAlignment="1">
      <alignment vertical="top"/>
    </xf>
    <xf numFmtId="0" fontId="6" fillId="35" borderId="10" xfId="0" applyFont="1" applyFill="1" applyBorder="1"/>
    <xf numFmtId="0" fontId="24" fillId="35" borderId="10" xfId="0" applyFont="1" applyFill="1" applyBorder="1"/>
    <xf numFmtId="0" fontId="9" fillId="0" borderId="10" xfId="0" applyFont="1" applyBorder="1" applyAlignment="1">
      <alignment horizontal="left" vertical="top" indent="1"/>
    </xf>
    <xf numFmtId="0" fontId="7" fillId="0" borderId="0" xfId="0" applyFont="1" applyAlignment="1">
      <alignment vertical="top" wrapText="1"/>
    </xf>
    <xf numFmtId="0" fontId="9" fillId="0" borderId="0" xfId="0" applyFont="1" applyAlignment="1">
      <alignment vertical="center"/>
    </xf>
    <xf numFmtId="0" fontId="0" fillId="0" borderId="12" xfId="0" applyBorder="1"/>
    <xf numFmtId="0" fontId="0" fillId="0" borderId="13" xfId="0" applyBorder="1"/>
    <xf numFmtId="0" fontId="0" fillId="0" borderId="14" xfId="0" applyBorder="1"/>
    <xf numFmtId="0" fontId="5" fillId="37" borderId="12" xfId="0" applyFont="1" applyFill="1" applyBorder="1"/>
    <xf numFmtId="0" fontId="5" fillId="37" borderId="13" xfId="0" applyFont="1" applyFill="1" applyBorder="1"/>
    <xf numFmtId="0" fontId="5" fillId="37" borderId="14" xfId="0" applyFont="1" applyFill="1" applyBorder="1"/>
    <xf numFmtId="0" fontId="5" fillId="0" borderId="0" xfId="0" applyFont="1"/>
    <xf numFmtId="0" fontId="10" fillId="40" borderId="0" xfId="0" applyFont="1" applyFill="1" applyAlignment="1">
      <alignment horizontal="center" vertical="center"/>
    </xf>
    <xf numFmtId="0" fontId="9" fillId="0" borderId="15" xfId="0" applyFont="1" applyBorder="1" applyAlignment="1">
      <alignment horizontal="left" vertical="top" indent="1"/>
    </xf>
    <xf numFmtId="0" fontId="9" fillId="0" borderId="0" xfId="0" applyFont="1"/>
    <xf numFmtId="0" fontId="9" fillId="40" borderId="10" xfId="0" applyFont="1" applyFill="1" applyBorder="1" applyAlignment="1">
      <alignment vertical="top"/>
    </xf>
    <xf numFmtId="0" fontId="9" fillId="40" borderId="0" xfId="0" applyFont="1" applyFill="1" applyAlignment="1">
      <alignment vertical="top"/>
    </xf>
    <xf numFmtId="0" fontId="5" fillId="38" borderId="15" xfId="0" applyFont="1" applyFill="1" applyBorder="1" applyAlignment="1">
      <alignment vertical="top"/>
    </xf>
    <xf numFmtId="0" fontId="5" fillId="38" borderId="16" xfId="0" applyFont="1" applyFill="1" applyBorder="1" applyAlignment="1">
      <alignment vertical="top"/>
    </xf>
    <xf numFmtId="0" fontId="9" fillId="35" borderId="17" xfId="0" applyFont="1" applyFill="1" applyBorder="1"/>
    <xf numFmtId="0" fontId="0" fillId="36" borderId="17" xfId="0" applyFill="1" applyBorder="1" applyAlignment="1">
      <alignment vertical="top"/>
    </xf>
    <xf numFmtId="0" fontId="3" fillId="40" borderId="0" xfId="0" applyFont="1" applyFill="1"/>
    <xf numFmtId="0" fontId="0" fillId="0" borderId="15" xfId="0" applyBorder="1"/>
    <xf numFmtId="0" fontId="0" fillId="40" borderId="0" xfId="0" applyFill="1"/>
    <xf numFmtId="0" fontId="30" fillId="40" borderId="0" xfId="0" applyFont="1" applyFill="1"/>
    <xf numFmtId="0" fontId="25" fillId="40" borderId="0" xfId="0" applyFont="1" applyFill="1"/>
    <xf numFmtId="0" fontId="5" fillId="34" borderId="11" xfId="0" applyFont="1" applyFill="1" applyBorder="1"/>
    <xf numFmtId="0" fontId="5" fillId="37" borderId="11" xfId="0" applyFont="1" applyFill="1" applyBorder="1" applyAlignment="1">
      <alignment horizontal="left" vertical="center" wrapText="1"/>
    </xf>
    <xf numFmtId="0" fontId="5" fillId="34" borderId="0" xfId="0" applyFont="1" applyFill="1" applyAlignment="1" applyProtection="1">
      <alignment horizontal="left" vertical="top" wrapText="1"/>
      <protection locked="0"/>
    </xf>
    <xf numFmtId="0" fontId="5" fillId="34" borderId="18" xfId="0" applyFont="1" applyFill="1" applyBorder="1" applyAlignment="1" applyProtection="1">
      <alignment horizontal="left" vertical="top" wrapText="1"/>
      <protection locked="0"/>
    </xf>
    <xf numFmtId="0" fontId="0" fillId="0" borderId="0" xfId="0" applyAlignment="1">
      <alignment horizontal="left" vertical="top" wrapText="1"/>
    </xf>
    <xf numFmtId="0" fontId="9" fillId="0" borderId="11" xfId="0" applyFont="1" applyBorder="1" applyAlignment="1">
      <alignment horizontal="left" vertical="top" wrapText="1"/>
    </xf>
    <xf numFmtId="0" fontId="0" fillId="0" borderId="0" xfId="0" applyAlignment="1" applyProtection="1">
      <alignment horizontal="left" vertical="top" wrapText="1"/>
      <protection locked="0"/>
    </xf>
    <xf numFmtId="0" fontId="8" fillId="39" borderId="0" xfId="0" applyFont="1" applyFill="1" applyAlignment="1" applyProtection="1">
      <alignment vertical="top" wrapText="1"/>
      <protection locked="0"/>
    </xf>
    <xf numFmtId="0" fontId="9" fillId="0" borderId="0" xfId="0" applyFont="1" applyAlignment="1" applyProtection="1">
      <alignment horizontal="left" vertical="top" wrapText="1"/>
      <protection locked="0"/>
    </xf>
    <xf numFmtId="0" fontId="0" fillId="0" borderId="11" xfId="0" applyBorder="1" applyAlignment="1">
      <alignment wrapText="1"/>
    </xf>
    <xf numFmtId="0" fontId="9" fillId="40" borderId="0" xfId="0" applyFont="1" applyFill="1" applyAlignment="1">
      <alignment vertical="top" wrapText="1"/>
    </xf>
    <xf numFmtId="0" fontId="9" fillId="0" borderId="0" xfId="0" applyFont="1" applyAlignment="1">
      <alignment horizontal="left" vertical="top" wrapText="1"/>
    </xf>
    <xf numFmtId="0" fontId="9" fillId="0" borderId="0" xfId="669"/>
    <xf numFmtId="0" fontId="6" fillId="35" borderId="19" xfId="0" applyFont="1" applyFill="1" applyBorder="1"/>
    <xf numFmtId="0" fontId="9" fillId="35" borderId="18" xfId="0" applyFont="1" applyFill="1" applyBorder="1"/>
    <xf numFmtId="0" fontId="9" fillId="35" borderId="20" xfId="0" applyFont="1" applyFill="1" applyBorder="1"/>
    <xf numFmtId="0" fontId="0" fillId="35" borderId="21" xfId="0" applyFill="1" applyBorder="1"/>
    <xf numFmtId="0" fontId="9" fillId="35" borderId="22" xfId="0" applyFont="1" applyFill="1" applyBorder="1"/>
    <xf numFmtId="0" fontId="5" fillId="36" borderId="19" xfId="0" applyFont="1" applyFill="1" applyBorder="1" applyAlignment="1">
      <alignment vertical="center"/>
    </xf>
    <xf numFmtId="0" fontId="5" fillId="36" borderId="18" xfId="0" applyFont="1" applyFill="1" applyBorder="1" applyAlignment="1">
      <alignment vertical="center"/>
    </xf>
    <xf numFmtId="0" fontId="5" fillId="36" borderId="20" xfId="0" applyFont="1" applyFill="1" applyBorder="1" applyAlignment="1">
      <alignment vertical="center"/>
    </xf>
    <xf numFmtId="0" fontId="0" fillId="36" borderId="21" xfId="0" applyFill="1" applyBorder="1" applyAlignment="1">
      <alignment vertical="top"/>
    </xf>
    <xf numFmtId="0" fontId="0" fillId="36" borderId="22" xfId="0" applyFill="1" applyBorder="1" applyAlignment="1">
      <alignment vertical="top"/>
    </xf>
    <xf numFmtId="0" fontId="5" fillId="34" borderId="23" xfId="0" applyFont="1" applyFill="1" applyBorder="1" applyAlignment="1">
      <alignment vertical="center"/>
    </xf>
    <xf numFmtId="0" fontId="5" fillId="34" borderId="24" xfId="0" applyFont="1" applyFill="1" applyBorder="1" applyAlignment="1">
      <alignment vertical="center"/>
    </xf>
    <xf numFmtId="0" fontId="5" fillId="40" borderId="23" xfId="0" applyFont="1" applyFill="1" applyBorder="1" applyAlignment="1">
      <alignment horizontal="left" vertical="center"/>
    </xf>
    <xf numFmtId="0" fontId="5" fillId="40" borderId="25" xfId="0" applyFont="1" applyFill="1" applyBorder="1" applyAlignment="1">
      <alignment vertical="center"/>
    </xf>
    <xf numFmtId="0" fontId="9" fillId="0" borderId="26" xfId="0" applyFont="1" applyBorder="1" applyAlignment="1" applyProtection="1">
      <alignment horizontal="left" vertical="top" wrapText="1"/>
      <protection locked="0"/>
    </xf>
    <xf numFmtId="14" fontId="9" fillId="0" borderId="26" xfId="0" quotePrefix="1" applyNumberFormat="1" applyFont="1" applyBorder="1" applyAlignment="1" applyProtection="1">
      <alignment horizontal="left" vertical="top" wrapText="1"/>
      <protection locked="0"/>
    </xf>
    <xf numFmtId="166" fontId="9" fillId="0" borderId="26" xfId="0" applyNumberFormat="1" applyFont="1" applyBorder="1" applyAlignment="1" applyProtection="1">
      <alignment horizontal="left" vertical="top" wrapText="1"/>
      <protection locked="0"/>
    </xf>
    <xf numFmtId="0" fontId="5" fillId="0" borderId="23" xfId="0" applyFont="1" applyBorder="1" applyAlignment="1">
      <alignment horizontal="left" vertical="center"/>
    </xf>
    <xf numFmtId="0" fontId="5" fillId="34" borderId="27" xfId="0" applyFont="1" applyFill="1" applyBorder="1" applyAlignment="1">
      <alignment vertical="center"/>
    </xf>
    <xf numFmtId="0" fontId="0" fillId="37" borderId="23" xfId="0" applyFill="1" applyBorder="1" applyAlignment="1">
      <alignment vertical="center"/>
    </xf>
    <xf numFmtId="0" fontId="0" fillId="37" borderId="24" xfId="0" applyFill="1" applyBorder="1" applyAlignment="1">
      <alignment vertical="center"/>
    </xf>
    <xf numFmtId="0" fontId="0" fillId="37" borderId="27" xfId="0" applyFill="1" applyBorder="1" applyAlignment="1">
      <alignment vertical="center"/>
    </xf>
    <xf numFmtId="0" fontId="5" fillId="0" borderId="23" xfId="0" applyFont="1" applyBorder="1" applyAlignment="1">
      <alignment vertical="center"/>
    </xf>
    <xf numFmtId="0" fontId="24" fillId="0" borderId="27" xfId="0" applyFont="1" applyBorder="1" applyAlignment="1">
      <alignment vertical="center" wrapText="1"/>
    </xf>
    <xf numFmtId="14" fontId="9" fillId="0" borderId="28" xfId="0" applyNumberFormat="1" applyFont="1" applyBorder="1" applyAlignment="1" applyProtection="1">
      <alignment horizontal="left" vertical="top" wrapText="1"/>
      <protection locked="0"/>
    </xf>
    <xf numFmtId="164" fontId="24" fillId="0" borderId="27" xfId="0" applyNumberFormat="1" applyFont="1" applyBorder="1" applyAlignment="1">
      <alignment vertical="center" wrapText="1"/>
    </xf>
    <xf numFmtId="0" fontId="5" fillId="34" borderId="23" xfId="0" applyFont="1" applyFill="1" applyBorder="1"/>
    <xf numFmtId="0" fontId="5" fillId="34" borderId="24" xfId="0" applyFont="1" applyFill="1" applyBorder="1"/>
    <xf numFmtId="0" fontId="5" fillId="34" borderId="25" xfId="0" applyFont="1" applyFill="1" applyBorder="1"/>
    <xf numFmtId="0" fontId="5" fillId="0" borderId="19" xfId="0" applyFont="1" applyBorder="1" applyAlignment="1">
      <alignment horizontal="left" vertical="center" indent="1"/>
    </xf>
    <xf numFmtId="0" fontId="5" fillId="0" borderId="18" xfId="0" applyFont="1" applyBorder="1" applyAlignment="1">
      <alignment vertical="center"/>
    </xf>
    <xf numFmtId="0" fontId="5" fillId="0" borderId="29" xfId="0" applyFont="1" applyBorder="1" applyAlignment="1">
      <alignment vertical="center"/>
    </xf>
    <xf numFmtId="0" fontId="9" fillId="0" borderId="30" xfId="0" applyFont="1" applyBorder="1" applyAlignment="1">
      <alignment vertical="top"/>
    </xf>
    <xf numFmtId="0" fontId="9" fillId="0" borderId="21" xfId="0" applyFont="1" applyBorder="1" applyAlignment="1">
      <alignment horizontal="left" vertical="top" indent="1"/>
    </xf>
    <xf numFmtId="0" fontId="9" fillId="0" borderId="22" xfId="0" applyFont="1" applyBorder="1" applyAlignment="1">
      <alignment vertical="top"/>
    </xf>
    <xf numFmtId="0" fontId="9" fillId="0" borderId="31" xfId="0" applyFont="1" applyBorder="1" applyAlignment="1">
      <alignment vertical="top"/>
    </xf>
    <xf numFmtId="0" fontId="5" fillId="40" borderId="15" xfId="0" applyFont="1" applyFill="1" applyBorder="1"/>
    <xf numFmtId="0" fontId="0" fillId="0" borderId="32" xfId="0" applyBorder="1"/>
    <xf numFmtId="0" fontId="7" fillId="40" borderId="15" xfId="0" applyFont="1" applyFill="1" applyBorder="1"/>
    <xf numFmtId="0" fontId="5" fillId="36" borderId="33" xfId="0" applyFont="1" applyFill="1" applyBorder="1"/>
    <xf numFmtId="0" fontId="5" fillId="36" borderId="34" xfId="0" applyFont="1" applyFill="1" applyBorder="1"/>
    <xf numFmtId="0" fontId="5" fillId="36" borderId="36" xfId="0" applyFont="1" applyFill="1" applyBorder="1"/>
    <xf numFmtId="0" fontId="5" fillId="36" borderId="37" xfId="0" applyFont="1" applyFill="1" applyBorder="1"/>
    <xf numFmtId="0" fontId="5" fillId="36" borderId="38" xfId="0" applyFont="1" applyFill="1" applyBorder="1"/>
    <xf numFmtId="0" fontId="0" fillId="40" borderId="15" xfId="0" applyFill="1" applyBorder="1"/>
    <xf numFmtId="0" fontId="10" fillId="37" borderId="39" xfId="0" applyFont="1" applyFill="1" applyBorder="1" applyAlignment="1">
      <alignment horizontal="center" vertical="center" wrapText="1"/>
    </xf>
    <xf numFmtId="0" fontId="10" fillId="37" borderId="40" xfId="0" applyFont="1" applyFill="1" applyBorder="1" applyAlignment="1">
      <alignment horizontal="center" vertical="center" wrapText="1"/>
    </xf>
    <xf numFmtId="0" fontId="10" fillId="37" borderId="41" xfId="0" applyFont="1" applyFill="1" applyBorder="1" applyAlignment="1">
      <alignment horizontal="center" vertical="center" wrapText="1"/>
    </xf>
    <xf numFmtId="0" fontId="9" fillId="37" borderId="42" xfId="0" applyFont="1" applyFill="1" applyBorder="1" applyAlignment="1">
      <alignment vertical="center"/>
    </xf>
    <xf numFmtId="0" fontId="0" fillId="37" borderId="25" xfId="0" applyFill="1" applyBorder="1" applyAlignment="1">
      <alignment vertical="center"/>
    </xf>
    <xf numFmtId="0" fontId="10" fillId="37" borderId="43" xfId="0" applyFont="1" applyFill="1" applyBorder="1" applyAlignment="1">
      <alignment horizontal="center" vertical="center"/>
    </xf>
    <xf numFmtId="0" fontId="10" fillId="37" borderId="44" xfId="0" applyFont="1" applyFill="1" applyBorder="1" applyAlignment="1">
      <alignment horizontal="center" vertical="center"/>
    </xf>
    <xf numFmtId="0" fontId="7" fillId="40" borderId="15" xfId="0" applyFont="1" applyFill="1" applyBorder="1" applyAlignment="1">
      <alignment vertical="top"/>
    </xf>
    <xf numFmtId="0" fontId="29" fillId="0" borderId="45" xfId="0" applyFont="1" applyBorder="1" applyAlignment="1">
      <alignment horizontal="center" vertical="center"/>
    </xf>
    <xf numFmtId="0" fontId="29" fillId="0" borderId="45" xfId="0" applyFont="1" applyBorder="1" applyAlignment="1">
      <alignment horizontal="center" vertical="center" wrapText="1"/>
    </xf>
    <xf numFmtId="0" fontId="29" fillId="0" borderId="45" xfId="0" applyFont="1" applyBorder="1" applyAlignment="1">
      <alignment horizontal="center"/>
    </xf>
    <xf numFmtId="9" fontId="29" fillId="0" borderId="45" xfId="0" applyNumberFormat="1" applyFont="1" applyBorder="1" applyAlignment="1">
      <alignment horizontal="center" vertical="center"/>
    </xf>
    <xf numFmtId="0" fontId="5" fillId="0" borderId="46" xfId="0" applyFont="1" applyBorder="1" applyAlignment="1">
      <alignment vertical="center"/>
    </xf>
    <xf numFmtId="0" fontId="5" fillId="0" borderId="47" xfId="0" applyFont="1" applyBorder="1" applyAlignment="1">
      <alignment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5" fillId="36" borderId="35" xfId="0" applyFont="1" applyFill="1" applyBorder="1"/>
    <xf numFmtId="0" fontId="10" fillId="37" borderId="50" xfId="0" applyFont="1" applyFill="1" applyBorder="1" applyAlignment="1">
      <alignment horizontal="center" vertical="center"/>
    </xf>
    <xf numFmtId="0" fontId="9" fillId="0" borderId="45" xfId="0" applyFont="1" applyBorder="1" applyAlignment="1">
      <alignment horizontal="center" vertical="center"/>
    </xf>
    <xf numFmtId="0" fontId="7" fillId="0" borderId="45" xfId="0" applyFont="1" applyBorder="1" applyAlignment="1">
      <alignment horizontal="center" vertical="top" wrapText="1"/>
    </xf>
    <xf numFmtId="0" fontId="7" fillId="0" borderId="45" xfId="0" applyFont="1" applyBorder="1" applyAlignment="1">
      <alignment horizontal="center" vertical="center"/>
    </xf>
    <xf numFmtId="0" fontId="9" fillId="0" borderId="45" xfId="0" applyFont="1" applyBorder="1" applyAlignment="1">
      <alignment horizontal="center" vertical="top" wrapText="1"/>
    </xf>
    <xf numFmtId="0" fontId="9" fillId="40" borderId="33" xfId="0" applyFont="1" applyFill="1" applyBorder="1"/>
    <xf numFmtId="0" fontId="0" fillId="0" borderId="51" xfId="0" applyBorder="1"/>
    <xf numFmtId="0" fontId="0" fillId="0" borderId="52" xfId="0" applyBorder="1"/>
    <xf numFmtId="0" fontId="7" fillId="0" borderId="52" xfId="0" applyFont="1" applyBorder="1" applyAlignment="1">
      <alignment vertical="top" wrapText="1"/>
    </xf>
    <xf numFmtId="0" fontId="0" fillId="0" borderId="53" xfId="0" applyBorder="1"/>
    <xf numFmtId="0" fontId="5" fillId="37" borderId="23" xfId="0" applyFont="1" applyFill="1" applyBorder="1" applyAlignment="1">
      <alignment vertical="center"/>
    </xf>
    <xf numFmtId="0" fontId="5" fillId="37" borderId="24" xfId="0" applyFont="1" applyFill="1" applyBorder="1" applyAlignment="1">
      <alignment vertical="center"/>
    </xf>
    <xf numFmtId="0" fontId="5" fillId="37" borderId="25" xfId="0" applyFont="1" applyFill="1" applyBorder="1" applyAlignment="1">
      <alignment vertical="center"/>
    </xf>
    <xf numFmtId="0" fontId="9" fillId="0" borderId="19" xfId="0" applyFont="1" applyBorder="1" applyAlignment="1">
      <alignment vertical="top"/>
    </xf>
    <xf numFmtId="0" fontId="26" fillId="0" borderId="18" xfId="0" applyFont="1" applyBorder="1" applyAlignment="1">
      <alignment vertical="top"/>
    </xf>
    <xf numFmtId="0" fontId="26" fillId="0" borderId="29" xfId="0" applyFont="1" applyBorder="1" applyAlignment="1">
      <alignment vertical="top"/>
    </xf>
    <xf numFmtId="0" fontId="26" fillId="0" borderId="30" xfId="0" applyFont="1" applyBorder="1" applyAlignment="1">
      <alignment vertical="top"/>
    </xf>
    <xf numFmtId="0" fontId="5" fillId="38" borderId="19" xfId="0" applyFont="1" applyFill="1" applyBorder="1" applyAlignment="1">
      <alignment vertical="top"/>
    </xf>
    <xf numFmtId="0" fontId="5" fillId="38" borderId="18" xfId="0" applyFont="1" applyFill="1" applyBorder="1" applyAlignment="1">
      <alignment vertical="top"/>
    </xf>
    <xf numFmtId="0" fontId="5" fillId="38" borderId="29" xfId="0" applyFont="1" applyFill="1" applyBorder="1" applyAlignment="1">
      <alignment vertical="top"/>
    </xf>
    <xf numFmtId="0" fontId="9" fillId="40" borderId="19" xfId="0" applyFont="1" applyFill="1" applyBorder="1" applyAlignment="1">
      <alignment vertical="top"/>
    </xf>
    <xf numFmtId="0" fontId="9" fillId="40" borderId="18" xfId="0" applyFont="1" applyFill="1" applyBorder="1" applyAlignment="1">
      <alignment vertical="top"/>
    </xf>
    <xf numFmtId="0" fontId="9" fillId="40" borderId="29" xfId="0" applyFont="1" applyFill="1" applyBorder="1" applyAlignment="1">
      <alignment vertical="top"/>
    </xf>
    <xf numFmtId="0" fontId="5" fillId="38" borderId="21" xfId="0" applyFont="1" applyFill="1" applyBorder="1" applyAlignment="1">
      <alignment vertical="top"/>
    </xf>
    <xf numFmtId="0" fontId="5" fillId="38" borderId="22" xfId="0" applyFont="1" applyFill="1" applyBorder="1" applyAlignment="1">
      <alignment vertical="top"/>
    </xf>
    <xf numFmtId="0" fontId="5" fillId="38" borderId="31" xfId="0" applyFont="1" applyFill="1" applyBorder="1" applyAlignment="1">
      <alignment vertical="top"/>
    </xf>
    <xf numFmtId="0" fontId="9" fillId="40" borderId="21" xfId="0" applyFont="1" applyFill="1" applyBorder="1" applyAlignment="1">
      <alignment vertical="top"/>
    </xf>
    <xf numFmtId="0" fontId="9" fillId="40" borderId="22" xfId="0" applyFont="1" applyFill="1" applyBorder="1" applyAlignment="1">
      <alignment vertical="top"/>
    </xf>
    <xf numFmtId="0" fontId="9" fillId="40" borderId="31" xfId="0" applyFont="1" applyFill="1" applyBorder="1" applyAlignment="1">
      <alignment vertical="top"/>
    </xf>
    <xf numFmtId="0" fontId="5" fillId="38" borderId="23" xfId="0" applyFont="1" applyFill="1" applyBorder="1" applyAlignment="1">
      <alignment vertical="top"/>
    </xf>
    <xf numFmtId="0" fontId="5" fillId="38" borderId="24" xfId="0" applyFont="1" applyFill="1" applyBorder="1" applyAlignment="1">
      <alignment vertical="top"/>
    </xf>
    <xf numFmtId="0" fontId="5" fillId="38" borderId="25" xfId="0" applyFont="1" applyFill="1" applyBorder="1" applyAlignment="1">
      <alignment vertical="top"/>
    </xf>
    <xf numFmtId="0" fontId="9" fillId="40" borderId="23" xfId="0" applyFont="1" applyFill="1" applyBorder="1" applyAlignment="1">
      <alignment vertical="top"/>
    </xf>
    <xf numFmtId="0" fontId="9" fillId="40" borderId="24" xfId="0" applyFont="1" applyFill="1" applyBorder="1" applyAlignment="1">
      <alignment vertical="top"/>
    </xf>
    <xf numFmtId="0" fontId="9" fillId="40" borderId="25" xfId="0" applyFont="1" applyFill="1" applyBorder="1" applyAlignment="1">
      <alignment vertical="top"/>
    </xf>
    <xf numFmtId="0" fontId="5" fillId="38" borderId="30" xfId="0" applyFont="1" applyFill="1" applyBorder="1" applyAlignment="1">
      <alignment vertical="top"/>
    </xf>
    <xf numFmtId="0" fontId="5" fillId="38" borderId="54" xfId="0" applyFont="1" applyFill="1" applyBorder="1" applyAlignment="1">
      <alignment vertical="top"/>
    </xf>
    <xf numFmtId="0" fontId="5" fillId="38" borderId="55" xfId="0" applyFont="1" applyFill="1" applyBorder="1" applyAlignment="1">
      <alignment vertical="top"/>
    </xf>
    <xf numFmtId="0" fontId="5" fillId="38" borderId="56" xfId="0" applyFont="1" applyFill="1" applyBorder="1" applyAlignment="1">
      <alignment vertical="top"/>
    </xf>
    <xf numFmtId="0" fontId="9" fillId="40" borderId="57" xfId="0" applyFont="1" applyFill="1" applyBorder="1" applyAlignment="1">
      <alignment horizontal="left" vertical="top"/>
    </xf>
    <xf numFmtId="0" fontId="9" fillId="40" borderId="55" xfId="0" applyFont="1" applyFill="1" applyBorder="1" applyAlignment="1">
      <alignment horizontal="left" vertical="top"/>
    </xf>
    <xf numFmtId="0" fontId="9" fillId="40" borderId="58" xfId="0" applyFont="1" applyFill="1" applyBorder="1" applyAlignment="1">
      <alignment horizontal="left" vertical="top"/>
    </xf>
    <xf numFmtId="0" fontId="9" fillId="40" borderId="30" xfId="0" applyFont="1" applyFill="1" applyBorder="1" applyAlignment="1">
      <alignment vertical="top"/>
    </xf>
    <xf numFmtId="0" fontId="28" fillId="38" borderId="59" xfId="0" applyFont="1" applyFill="1" applyBorder="1" applyAlignment="1">
      <alignment vertical="top"/>
    </xf>
    <xf numFmtId="0" fontId="5" fillId="38" borderId="60" xfId="0" applyFont="1" applyFill="1" applyBorder="1" applyAlignment="1">
      <alignment vertical="top"/>
    </xf>
    <xf numFmtId="0" fontId="5" fillId="38" borderId="61" xfId="0" applyFont="1" applyFill="1" applyBorder="1" applyAlignment="1">
      <alignment vertical="top"/>
    </xf>
    <xf numFmtId="0" fontId="28" fillId="38" borderId="54" xfId="0" applyFont="1" applyFill="1" applyBorder="1" applyAlignment="1">
      <alignment vertical="top"/>
    </xf>
    <xf numFmtId="0" fontId="5" fillId="38" borderId="58" xfId="0" applyFont="1" applyFill="1" applyBorder="1" applyAlignment="1">
      <alignment vertical="top"/>
    </xf>
    <xf numFmtId="0" fontId="5" fillId="0" borderId="19" xfId="0" applyFont="1" applyBorder="1" applyAlignment="1">
      <alignment vertical="top"/>
    </xf>
    <xf numFmtId="0" fontId="5" fillId="0" borderId="18" xfId="0" applyFont="1" applyBorder="1" applyAlignment="1">
      <alignment vertical="top"/>
    </xf>
    <xf numFmtId="0" fontId="5" fillId="0" borderId="29" xfId="0" applyFont="1" applyBorder="1" applyAlignment="1">
      <alignment vertical="top"/>
    </xf>
    <xf numFmtId="0" fontId="7" fillId="0" borderId="30" xfId="0" applyFont="1" applyBorder="1" applyAlignment="1">
      <alignment vertical="top"/>
    </xf>
    <xf numFmtId="0" fontId="5" fillId="0" borderId="30" xfId="0" applyFont="1" applyBorder="1" applyAlignment="1">
      <alignment vertical="top"/>
    </xf>
    <xf numFmtId="0" fontId="9" fillId="0" borderId="21" xfId="0" applyFont="1" applyBorder="1" applyAlignment="1">
      <alignment horizontal="right" vertical="top"/>
    </xf>
    <xf numFmtId="0" fontId="5" fillId="34" borderId="23" xfId="0" applyFont="1" applyFill="1" applyBorder="1" applyAlignment="1">
      <alignment horizontal="left" vertical="top" wrapText="1"/>
    </xf>
    <xf numFmtId="0" fontId="5" fillId="34" borderId="24" xfId="0" applyFont="1" applyFill="1" applyBorder="1" applyAlignment="1">
      <alignment horizontal="left" vertical="top" wrapText="1"/>
    </xf>
    <xf numFmtId="0" fontId="5" fillId="34" borderId="24" xfId="0" applyFont="1" applyFill="1" applyBorder="1" applyAlignment="1" applyProtection="1">
      <alignment horizontal="left" vertical="top" wrapText="1"/>
      <protection locked="0"/>
    </xf>
    <xf numFmtId="0" fontId="5" fillId="34" borderId="62" xfId="0" applyFont="1" applyFill="1" applyBorder="1" applyAlignment="1" applyProtection="1">
      <alignment horizontal="left" vertical="top" wrapText="1"/>
      <protection locked="0"/>
    </xf>
    <xf numFmtId="0" fontId="9" fillId="0" borderId="18" xfId="0" applyFont="1" applyBorder="1" applyAlignment="1">
      <alignment vertical="top"/>
    </xf>
    <xf numFmtId="0" fontId="9" fillId="0" borderId="29" xfId="0" applyFont="1" applyBorder="1" applyAlignment="1">
      <alignment vertical="top"/>
    </xf>
    <xf numFmtId="0" fontId="9" fillId="0" borderId="21" xfId="0" applyFont="1" applyBorder="1" applyAlignment="1">
      <alignment vertical="top"/>
    </xf>
    <xf numFmtId="0" fontId="5" fillId="37" borderId="19" xfId="0" applyFont="1" applyFill="1" applyBorder="1" applyAlignment="1">
      <alignment vertical="center"/>
    </xf>
    <xf numFmtId="0" fontId="5" fillId="37" borderId="18" xfId="0" applyFont="1" applyFill="1" applyBorder="1" applyAlignment="1">
      <alignment vertical="center"/>
    </xf>
    <xf numFmtId="0" fontId="5" fillId="37" borderId="29" xfId="0" applyFont="1" applyFill="1" applyBorder="1" applyAlignment="1">
      <alignment vertical="center"/>
    </xf>
    <xf numFmtId="0" fontId="9" fillId="37" borderId="21" xfId="0" applyFont="1" applyFill="1" applyBorder="1" applyAlignment="1">
      <alignment vertical="center"/>
    </xf>
    <xf numFmtId="0" fontId="9" fillId="37" borderId="22" xfId="0" applyFont="1" applyFill="1" applyBorder="1" applyAlignment="1">
      <alignment vertical="center"/>
    </xf>
    <xf numFmtId="0" fontId="9" fillId="37" borderId="31" xfId="0" applyFont="1" applyFill="1" applyBorder="1" applyAlignment="1">
      <alignment vertical="center"/>
    </xf>
    <xf numFmtId="0" fontId="11" fillId="35" borderId="32" xfId="0" applyFont="1" applyFill="1" applyBorder="1"/>
    <xf numFmtId="0" fontId="9" fillId="35" borderId="32" xfId="0" applyFont="1" applyFill="1" applyBorder="1"/>
    <xf numFmtId="0" fontId="0" fillId="36" borderId="32" xfId="0" applyFill="1" applyBorder="1" applyAlignment="1">
      <alignment vertical="top"/>
    </xf>
    <xf numFmtId="0" fontId="9" fillId="0" borderId="43" xfId="0" applyFont="1" applyBorder="1" applyAlignment="1">
      <alignment horizontal="left" vertical="top" wrapText="1"/>
    </xf>
    <xf numFmtId="0" fontId="9" fillId="0" borderId="43" xfId="0" applyFont="1" applyBorder="1" applyAlignment="1">
      <alignment horizontal="left" vertical="top"/>
    </xf>
    <xf numFmtId="0" fontId="5" fillId="38" borderId="52" xfId="0" applyFont="1" applyFill="1" applyBorder="1" applyAlignment="1">
      <alignment vertical="top"/>
    </xf>
    <xf numFmtId="0" fontId="5" fillId="38" borderId="51" xfId="0" applyFont="1" applyFill="1" applyBorder="1" applyAlignment="1">
      <alignment vertical="top"/>
    </xf>
    <xf numFmtId="0" fontId="5" fillId="38" borderId="53" xfId="0" applyFont="1" applyFill="1" applyBorder="1" applyAlignment="1">
      <alignment vertical="top"/>
    </xf>
    <xf numFmtId="0" fontId="5" fillId="34" borderId="24" xfId="1046" applyFont="1" applyFill="1" applyBorder="1"/>
    <xf numFmtId="0" fontId="33" fillId="0" borderId="0" xfId="1046"/>
    <xf numFmtId="0" fontId="5" fillId="37" borderId="63" xfId="1046" applyFont="1" applyFill="1" applyBorder="1" applyAlignment="1">
      <alignment horizontal="left" vertical="center" wrapText="1"/>
    </xf>
    <xf numFmtId="165" fontId="33" fillId="0" borderId="11" xfId="1046" applyNumberFormat="1" applyBorder="1" applyAlignment="1">
      <alignment horizontal="left" vertical="top"/>
    </xf>
    <xf numFmtId="0" fontId="8" fillId="41" borderId="11" xfId="1046" applyFont="1" applyFill="1" applyBorder="1" applyAlignment="1">
      <alignment horizontal="left" vertical="top" wrapText="1"/>
    </xf>
    <xf numFmtId="0" fontId="33" fillId="0" borderId="11" xfId="1046" applyBorder="1"/>
    <xf numFmtId="0" fontId="5" fillId="34" borderId="23" xfId="1046" applyFont="1" applyFill="1" applyBorder="1" applyAlignment="1">
      <alignment horizontal="left"/>
    </xf>
    <xf numFmtId="0" fontId="33" fillId="0" borderId="11" xfId="1046" applyBorder="1" applyAlignment="1">
      <alignment horizontal="left"/>
    </xf>
    <xf numFmtId="0" fontId="33" fillId="0" borderId="0" xfId="1046" applyAlignment="1">
      <alignment horizontal="left"/>
    </xf>
    <xf numFmtId="0" fontId="5" fillId="34" borderId="11" xfId="0" applyFont="1" applyFill="1" applyBorder="1" applyAlignment="1">
      <alignment horizontal="center" vertical="top"/>
    </xf>
    <xf numFmtId="0" fontId="5" fillId="37" borderId="11" xfId="0" applyFont="1" applyFill="1" applyBorder="1" applyAlignment="1">
      <alignment horizontal="center" vertical="top" wrapText="1"/>
    </xf>
    <xf numFmtId="14" fontId="0" fillId="0" borderId="11" xfId="0" applyNumberFormat="1" applyBorder="1" applyAlignment="1">
      <alignment horizontal="center" vertical="top" wrapText="1"/>
    </xf>
    <xf numFmtId="14" fontId="9" fillId="0" borderId="11" xfId="0" applyNumberFormat="1" applyFont="1" applyBorder="1" applyAlignment="1">
      <alignment horizontal="center" vertical="top" wrapText="1"/>
    </xf>
    <xf numFmtId="14" fontId="0" fillId="0" borderId="23" xfId="0" applyNumberFormat="1" applyBorder="1" applyAlignment="1">
      <alignment horizontal="center" vertical="top" wrapText="1"/>
    </xf>
    <xf numFmtId="0" fontId="0" fillId="0" borderId="11" xfId="0" applyBorder="1" applyAlignment="1">
      <alignment horizontal="center" vertical="top" wrapText="1"/>
    </xf>
    <xf numFmtId="14" fontId="0" fillId="0" borderId="0" xfId="0" applyNumberFormat="1" applyAlignment="1">
      <alignment horizontal="center" vertical="top"/>
    </xf>
    <xf numFmtId="0" fontId="0" fillId="0" borderId="0" xfId="0" applyAlignment="1">
      <alignment horizontal="center" vertical="top"/>
    </xf>
    <xf numFmtId="0" fontId="5" fillId="34" borderId="11" xfId="0" applyFont="1" applyFill="1" applyBorder="1" applyAlignment="1">
      <alignment horizontal="center"/>
    </xf>
    <xf numFmtId="0" fontId="5" fillId="37" borderId="11" xfId="0" applyFont="1" applyFill="1" applyBorder="1" applyAlignment="1">
      <alignment horizontal="center" vertical="center" wrapText="1"/>
    </xf>
    <xf numFmtId="0" fontId="0" fillId="0" borderId="11" xfId="0" applyBorder="1" applyAlignment="1">
      <alignment horizontal="center" wrapText="1"/>
    </xf>
    <xf numFmtId="0" fontId="0" fillId="0" borderId="0" xfId="0" applyAlignment="1">
      <alignment horizontal="center"/>
    </xf>
    <xf numFmtId="49" fontId="8" fillId="0" borderId="43" xfId="0" applyNumberFormat="1" applyFont="1" applyBorder="1" applyAlignment="1">
      <alignment horizontal="center" vertical="top" wrapText="1"/>
    </xf>
    <xf numFmtId="0" fontId="8" fillId="39" borderId="0" xfId="0" applyFont="1" applyFill="1" applyAlignment="1" applyProtection="1">
      <alignment horizontal="left" vertical="top"/>
      <protection locked="0"/>
    </xf>
    <xf numFmtId="0" fontId="5" fillId="34" borderId="65" xfId="0" applyFont="1" applyFill="1" applyBorder="1" applyAlignment="1">
      <alignment horizontal="left" vertical="top" wrapText="1"/>
    </xf>
    <xf numFmtId="0" fontId="5" fillId="34" borderId="66" xfId="1047" applyFont="1" applyFill="1" applyBorder="1" applyProtection="1"/>
    <xf numFmtId="0" fontId="5" fillId="34" borderId="65" xfId="1047" applyFont="1" applyFill="1" applyBorder="1" applyProtection="1"/>
    <xf numFmtId="0" fontId="5" fillId="34" borderId="67" xfId="1047" applyFont="1" applyFill="1" applyBorder="1" applyProtection="1">
      <protection locked="0"/>
    </xf>
    <xf numFmtId="0" fontId="5" fillId="34" borderId="0" xfId="1047" applyFont="1" applyFill="1" applyProtection="1">
      <protection locked="0"/>
    </xf>
    <xf numFmtId="0" fontId="5" fillId="0" borderId="0" xfId="1047" applyFont="1" applyFill="1" applyProtection="1">
      <protection locked="0"/>
    </xf>
    <xf numFmtId="0" fontId="36" fillId="0" borderId="0" xfId="1047" applyProtection="1"/>
    <xf numFmtId="0" fontId="36" fillId="0" borderId="0" xfId="1047"/>
    <xf numFmtId="0" fontId="36" fillId="0" borderId="0" xfId="1047" applyProtection="1">
      <protection locked="0"/>
    </xf>
    <xf numFmtId="0" fontId="36" fillId="0" borderId="0" xfId="1047" applyFill="1" applyProtection="1"/>
    <xf numFmtId="0" fontId="9" fillId="0" borderId="11" xfId="1047" applyFont="1" applyFill="1" applyBorder="1" applyAlignment="1">
      <alignment horizontal="left" vertical="top" wrapText="1"/>
    </xf>
    <xf numFmtId="0" fontId="9" fillId="0" borderId="11" xfId="1047" applyFont="1" applyFill="1" applyBorder="1" applyAlignment="1" applyProtection="1">
      <alignment horizontal="left" vertical="top" wrapText="1"/>
      <protection locked="0"/>
    </xf>
    <xf numFmtId="0" fontId="9" fillId="0" borderId="69" xfId="1047" applyFont="1" applyFill="1" applyBorder="1" applyAlignment="1" applyProtection="1">
      <alignment vertical="top" wrapText="1"/>
      <protection locked="0"/>
    </xf>
    <xf numFmtId="0" fontId="9" fillId="0" borderId="11" xfId="508" applyBorder="1" applyAlignment="1">
      <alignment horizontal="center" vertical="top"/>
    </xf>
    <xf numFmtId="0" fontId="9" fillId="0" borderId="11" xfId="1047" applyFont="1" applyFill="1" applyBorder="1" applyAlignment="1">
      <alignment vertical="top" wrapText="1"/>
    </xf>
    <xf numFmtId="0" fontId="8" fillId="0" borderId="11" xfId="1047" applyFont="1" applyFill="1" applyBorder="1" applyProtection="1"/>
    <xf numFmtId="0" fontId="9" fillId="0" borderId="70" xfId="1047" applyFont="1" applyFill="1" applyBorder="1" applyAlignment="1" applyProtection="1">
      <alignment horizontal="left" vertical="top" wrapText="1"/>
      <protection locked="0"/>
    </xf>
    <xf numFmtId="0" fontId="8" fillId="0" borderId="11" xfId="1047" applyFont="1" applyFill="1" applyBorder="1" applyAlignment="1" applyProtection="1">
      <alignment vertical="top" wrapText="1"/>
      <protection locked="0"/>
    </xf>
    <xf numFmtId="0" fontId="8" fillId="0" borderId="11" xfId="1047" applyFont="1" applyFill="1" applyBorder="1" applyAlignment="1" applyProtection="1">
      <alignment vertical="top"/>
      <protection locked="0"/>
    </xf>
    <xf numFmtId="0" fontId="9" fillId="0" borderId="11" xfId="1047" applyFont="1" applyFill="1" applyBorder="1" applyAlignment="1">
      <alignment horizontal="left" vertical="top"/>
    </xf>
    <xf numFmtId="0" fontId="9" fillId="0" borderId="64" xfId="1048" applyFont="1" applyBorder="1" applyAlignment="1">
      <alignment vertical="top" wrapText="1"/>
    </xf>
    <xf numFmtId="0" fontId="9" fillId="0" borderId="11" xfId="1047" applyFont="1" applyFill="1" applyBorder="1" applyAlignment="1" applyProtection="1">
      <alignment vertical="top" wrapText="1"/>
    </xf>
    <xf numFmtId="0" fontId="35" fillId="0" borderId="11" xfId="1047" applyFont="1" applyFill="1" applyBorder="1" applyAlignment="1" applyProtection="1">
      <alignment horizontal="left" vertical="top" wrapText="1"/>
      <protection locked="0"/>
    </xf>
    <xf numFmtId="0" fontId="8" fillId="0" borderId="11" xfId="1047" applyFont="1" applyFill="1" applyBorder="1"/>
    <xf numFmtId="0" fontId="9" fillId="0" borderId="71" xfId="1047" applyFont="1" applyFill="1" applyBorder="1" applyAlignment="1">
      <alignment horizontal="left" vertical="top" wrapText="1"/>
    </xf>
    <xf numFmtId="0" fontId="8" fillId="36" borderId="0" xfId="1047" applyFont="1" applyFill="1" applyProtection="1">
      <protection locked="0"/>
    </xf>
    <xf numFmtId="0" fontId="8" fillId="36" borderId="73" xfId="1047" applyFont="1" applyFill="1" applyBorder="1" applyAlignment="1" applyProtection="1">
      <alignment vertical="center"/>
    </xf>
    <xf numFmtId="0" fontId="8" fillId="0" borderId="0" xfId="1047" applyFont="1" applyProtection="1"/>
    <xf numFmtId="0" fontId="8" fillId="0" borderId="0" xfId="1047" applyFont="1" applyFill="1" applyProtection="1">
      <protection locked="0"/>
    </xf>
    <xf numFmtId="0" fontId="36" fillId="0" borderId="0" xfId="1047" applyFill="1" applyProtection="1">
      <protection locked="0"/>
    </xf>
    <xf numFmtId="0" fontId="9" fillId="0" borderId="70" xfId="1047" applyFont="1" applyFill="1" applyBorder="1" applyAlignment="1">
      <alignment horizontal="left" vertical="top" wrapText="1"/>
    </xf>
    <xf numFmtId="0" fontId="9" fillId="0" borderId="69" xfId="1047" applyFont="1" applyFill="1" applyBorder="1" applyAlignment="1">
      <alignment horizontal="left" vertical="top"/>
    </xf>
    <xf numFmtId="0" fontId="9" fillId="0" borderId="11" xfId="1048" applyFont="1" applyBorder="1" applyAlignment="1">
      <alignment vertical="top" wrapText="1"/>
    </xf>
    <xf numFmtId="0" fontId="8" fillId="0" borderId="64" xfId="1047" applyFont="1" applyFill="1" applyBorder="1" applyAlignment="1" applyProtection="1">
      <alignment vertical="top" wrapText="1"/>
      <protection locked="0"/>
    </xf>
    <xf numFmtId="165" fontId="8" fillId="0" borderId="43" xfId="0" applyNumberFormat="1" applyFont="1" applyBorder="1" applyAlignment="1">
      <alignment horizontal="center" vertical="top" wrapText="1"/>
    </xf>
    <xf numFmtId="0" fontId="9" fillId="0" borderId="11" xfId="508" applyBorder="1" applyAlignment="1" applyProtection="1">
      <alignment vertical="top" wrapText="1"/>
      <protection locked="0"/>
    </xf>
    <xf numFmtId="0" fontId="9" fillId="0" borderId="11" xfId="669" applyBorder="1" applyAlignment="1">
      <alignment horizontal="left" vertical="top" wrapText="1"/>
    </xf>
    <xf numFmtId="0" fontId="9" fillId="0" borderId="11" xfId="669" applyBorder="1" applyAlignment="1" applyProtection="1">
      <alignment vertical="top" wrapText="1"/>
      <protection locked="0"/>
    </xf>
    <xf numFmtId="0" fontId="9" fillId="0" borderId="71" xfId="1047" applyFont="1" applyFill="1" applyBorder="1" applyAlignment="1" applyProtection="1">
      <alignment vertical="top" wrapText="1"/>
    </xf>
    <xf numFmtId="0" fontId="9" fillId="0" borderId="0" xfId="1048" applyFont="1" applyAlignment="1">
      <alignment vertical="top" wrapText="1"/>
    </xf>
    <xf numFmtId="0" fontId="9" fillId="0" borderId="11" xfId="1049" applyFont="1" applyBorder="1" applyAlignment="1">
      <alignment vertical="top" wrapText="1"/>
    </xf>
    <xf numFmtId="0" fontId="9" fillId="0" borderId="64" xfId="1047" applyFont="1" applyFill="1" applyBorder="1" applyAlignment="1" applyProtection="1">
      <alignment horizontal="left" vertical="top" wrapText="1"/>
      <protection locked="0"/>
    </xf>
    <xf numFmtId="0" fontId="9" fillId="0" borderId="71" xfId="1048" applyFont="1" applyBorder="1" applyAlignment="1">
      <alignment vertical="top" wrapText="1"/>
    </xf>
    <xf numFmtId="0" fontId="9" fillId="0" borderId="11" xfId="508" applyBorder="1" applyAlignment="1">
      <alignment horizontal="left" vertical="top" wrapText="1"/>
    </xf>
    <xf numFmtId="0" fontId="9" fillId="0" borderId="54" xfId="1047" applyFont="1" applyFill="1" applyBorder="1" applyAlignment="1">
      <alignment horizontal="left" vertical="top" wrapText="1"/>
    </xf>
    <xf numFmtId="0" fontId="9" fillId="0" borderId="72" xfId="1047" applyFont="1" applyFill="1" applyBorder="1" applyAlignment="1">
      <alignment horizontal="left" vertical="top" wrapText="1"/>
    </xf>
    <xf numFmtId="0" fontId="9" fillId="43" borderId="12" xfId="695" applyFont="1" applyFill="1" applyBorder="1" applyAlignment="1">
      <alignment horizontal="left" vertical="top" wrapText="1"/>
    </xf>
    <xf numFmtId="0" fontId="24" fillId="43" borderId="12" xfId="0" applyFont="1" applyFill="1" applyBorder="1" applyAlignment="1">
      <alignment horizontal="left" vertical="top" wrapText="1"/>
    </xf>
    <xf numFmtId="0" fontId="24" fillId="43" borderId="12" xfId="0" applyFont="1" applyFill="1" applyBorder="1" applyAlignment="1">
      <alignment horizontal="left" vertical="top"/>
    </xf>
    <xf numFmtId="0" fontId="24" fillId="43" borderId="75" xfId="0" applyFont="1" applyFill="1" applyBorder="1" applyAlignment="1">
      <alignment vertical="top"/>
    </xf>
    <xf numFmtId="0" fontId="24" fillId="43" borderId="75" xfId="0" applyFont="1" applyFill="1" applyBorder="1" applyAlignment="1">
      <alignment horizontal="left" vertical="top" wrapText="1"/>
    </xf>
    <xf numFmtId="0" fontId="24" fillId="43" borderId="76" xfId="0" applyFont="1" applyFill="1" applyBorder="1" applyAlignment="1">
      <alignment horizontal="left" vertical="top" wrapText="1"/>
    </xf>
    <xf numFmtId="0" fontId="24" fillId="43" borderId="77" xfId="508" applyFont="1" applyFill="1" applyBorder="1" applyAlignment="1">
      <alignment horizontal="center" vertical="center" wrapText="1"/>
    </xf>
    <xf numFmtId="0" fontId="9" fillId="0" borderId="12" xfId="695" applyFont="1" applyBorder="1" applyAlignment="1">
      <alignment horizontal="left" vertical="top" wrapText="1"/>
    </xf>
    <xf numFmtId="0" fontId="24" fillId="0" borderId="12" xfId="0" applyFont="1" applyBorder="1" applyAlignment="1">
      <alignment horizontal="left" vertical="top" wrapText="1"/>
    </xf>
    <xf numFmtId="0" fontId="24" fillId="0" borderId="78" xfId="0" applyFont="1" applyBorder="1" applyAlignment="1">
      <alignment vertical="top" wrapText="1"/>
    </xf>
    <xf numFmtId="0" fontId="9" fillId="0" borderId="12" xfId="1044" applyFont="1" applyBorder="1" applyAlignment="1">
      <alignment horizontal="left" vertical="top" wrapText="1"/>
    </xf>
    <xf numFmtId="0" fontId="24" fillId="0" borderId="75" xfId="0" applyFont="1" applyBorder="1" applyAlignment="1">
      <alignment vertical="top"/>
    </xf>
    <xf numFmtId="0" fontId="24" fillId="0" borderId="75" xfId="0" applyFont="1" applyBorder="1" applyAlignment="1">
      <alignment horizontal="left" vertical="top" wrapText="1"/>
    </xf>
    <xf numFmtId="0" fontId="24" fillId="0" borderId="76" xfId="0" applyFont="1" applyBorder="1" applyAlignment="1">
      <alignment horizontal="left" vertical="top" wrapText="1"/>
    </xf>
    <xf numFmtId="0" fontId="24" fillId="43" borderId="78" xfId="0" applyFont="1" applyFill="1" applyBorder="1" applyAlignment="1">
      <alignment vertical="top" wrapText="1"/>
    </xf>
    <xf numFmtId="0" fontId="9" fillId="43" borderId="12" xfId="1044" applyFont="1" applyFill="1" applyBorder="1" applyAlignment="1">
      <alignment horizontal="left" vertical="top" wrapText="1"/>
    </xf>
    <xf numFmtId="0" fontId="24" fillId="43" borderId="79" xfId="0" applyFont="1" applyFill="1" applyBorder="1" applyAlignment="1">
      <alignment horizontal="left" vertical="top" wrapText="1"/>
    </xf>
    <xf numFmtId="0" fontId="9" fillId="0" borderId="79" xfId="695" applyFont="1" applyBorder="1" applyAlignment="1">
      <alignment horizontal="left" vertical="top" wrapText="1"/>
    </xf>
    <xf numFmtId="0" fontId="24" fillId="0" borderId="79" xfId="0" applyFont="1" applyBorder="1" applyAlignment="1">
      <alignment horizontal="left" vertical="top" wrapText="1"/>
    </xf>
    <xf numFmtId="0" fontId="24" fillId="0" borderId="12" xfId="0" applyFont="1" applyBorder="1" applyAlignment="1">
      <alignment vertical="top" wrapText="1"/>
    </xf>
    <xf numFmtId="0" fontId="24" fillId="43" borderId="80" xfId="0" applyFont="1" applyFill="1" applyBorder="1" applyAlignment="1">
      <alignment vertical="top" wrapText="1"/>
    </xf>
    <xf numFmtId="0" fontId="24" fillId="0" borderId="80" xfId="0" applyFont="1" applyBorder="1" applyAlignment="1">
      <alignment vertical="top" wrapText="1"/>
    </xf>
    <xf numFmtId="0" fontId="24" fillId="43" borderId="12" xfId="0" applyFont="1" applyFill="1" applyBorder="1" applyAlignment="1">
      <alignment vertical="top" wrapText="1"/>
    </xf>
    <xf numFmtId="0" fontId="24" fillId="43" borderId="81" xfId="0" applyFont="1" applyFill="1" applyBorder="1" applyAlignment="1">
      <alignment horizontal="left" vertical="top" wrapText="1"/>
    </xf>
    <xf numFmtId="0" fontId="9" fillId="43" borderId="81" xfId="1044" applyFont="1" applyFill="1" applyBorder="1" applyAlignment="1">
      <alignment horizontal="left" vertical="top" wrapText="1"/>
    </xf>
    <xf numFmtId="0" fontId="24" fillId="0" borderId="82" xfId="0" applyFont="1" applyBorder="1" applyAlignment="1">
      <alignment vertical="top" wrapText="1"/>
    </xf>
    <xf numFmtId="0" fontId="24" fillId="43" borderId="82" xfId="0" applyFont="1" applyFill="1" applyBorder="1" applyAlignment="1">
      <alignment vertical="top" wrapText="1"/>
    </xf>
    <xf numFmtId="0" fontId="24" fillId="43" borderId="83" xfId="0" applyFont="1" applyFill="1" applyBorder="1" applyAlignment="1">
      <alignment horizontal="left" vertical="top" wrapText="1"/>
    </xf>
    <xf numFmtId="0" fontId="24" fillId="43" borderId="82" xfId="0" applyFont="1" applyFill="1" applyBorder="1" applyAlignment="1">
      <alignment vertical="top"/>
    </xf>
    <xf numFmtId="0" fontId="24" fillId="0" borderId="13" xfId="0" applyFont="1" applyBorder="1" applyAlignment="1">
      <alignment horizontal="left" vertical="top" wrapText="1"/>
    </xf>
    <xf numFmtId="0" fontId="9" fillId="43" borderId="84" xfId="695" applyFont="1" applyFill="1" applyBorder="1" applyAlignment="1">
      <alignment horizontal="left" vertical="top" wrapText="1"/>
    </xf>
    <xf numFmtId="0" fontId="24" fillId="43" borderId="84" xfId="0" applyFont="1" applyFill="1" applyBorder="1" applyAlignment="1">
      <alignment horizontal="left" vertical="top" wrapText="1"/>
    </xf>
    <xf numFmtId="0" fontId="24" fillId="43" borderId="84" xfId="0" applyFont="1" applyFill="1" applyBorder="1" applyAlignment="1">
      <alignment vertical="top" wrapText="1"/>
    </xf>
    <xf numFmtId="0" fontId="9" fillId="43" borderId="84" xfId="1044" applyFont="1" applyFill="1" applyBorder="1" applyAlignment="1">
      <alignment horizontal="left" vertical="top" wrapText="1"/>
    </xf>
    <xf numFmtId="0" fontId="24" fillId="43" borderId="85" xfId="0" applyFont="1" applyFill="1" applyBorder="1" applyAlignment="1">
      <alignment vertical="top"/>
    </xf>
    <xf numFmtId="0" fontId="24" fillId="43" borderId="85" xfId="0" applyFont="1" applyFill="1" applyBorder="1" applyAlignment="1">
      <alignment horizontal="left" vertical="top" wrapText="1"/>
    </xf>
    <xf numFmtId="0" fontId="24" fillId="43" borderId="74" xfId="0" applyFont="1" applyFill="1" applyBorder="1" applyAlignment="1">
      <alignment horizontal="left" vertical="top" wrapText="1"/>
    </xf>
    <xf numFmtId="0" fontId="0" fillId="0" borderId="0" xfId="0" applyAlignment="1">
      <alignment horizontal="left" vertical="center" wrapText="1"/>
    </xf>
    <xf numFmtId="0" fontId="5" fillId="34" borderId="87" xfId="0" applyFont="1" applyFill="1" applyBorder="1" applyAlignment="1" applyProtection="1">
      <alignment horizontal="left" vertical="top" wrapText="1"/>
      <protection locked="0"/>
    </xf>
    <xf numFmtId="0" fontId="39" fillId="44" borderId="68" xfId="1047" applyFont="1" applyFill="1" applyBorder="1" applyAlignment="1" applyProtection="1">
      <alignment horizontal="center" vertical="center" wrapText="1"/>
    </xf>
    <xf numFmtId="10" fontId="39" fillId="44" borderId="68" xfId="1047" applyNumberFormat="1" applyFont="1" applyFill="1" applyBorder="1" applyAlignment="1" applyProtection="1">
      <alignment horizontal="center" vertical="center" wrapText="1"/>
    </xf>
    <xf numFmtId="0" fontId="39" fillId="44" borderId="69" xfId="1047" applyFont="1" applyFill="1" applyBorder="1" applyAlignment="1" applyProtection="1">
      <alignment horizontal="center" vertical="center" wrapText="1"/>
    </xf>
    <xf numFmtId="0" fontId="39" fillId="44" borderId="67" xfId="1047" applyFont="1" applyFill="1" applyBorder="1" applyAlignment="1" applyProtection="1">
      <alignment horizontal="center" vertical="center" wrapText="1"/>
      <protection locked="0"/>
    </xf>
    <xf numFmtId="0" fontId="39" fillId="44" borderId="11" xfId="1047" applyFont="1" applyFill="1" applyBorder="1" applyAlignment="1" applyProtection="1">
      <alignment horizontal="center" vertical="center" wrapText="1"/>
      <protection locked="0"/>
    </xf>
    <xf numFmtId="0" fontId="40" fillId="44" borderId="0" xfId="1047" applyFont="1" applyFill="1" applyAlignment="1" applyProtection="1">
      <alignment horizontal="center" vertical="center" wrapText="1"/>
      <protection locked="0"/>
    </xf>
    <xf numFmtId="0" fontId="40" fillId="44" borderId="0" xfId="1047" applyFont="1" applyFill="1" applyAlignment="1" applyProtection="1">
      <alignment horizontal="center" vertical="center" wrapText="1"/>
    </xf>
    <xf numFmtId="0" fontId="39" fillId="45" borderId="12" xfId="0" applyFont="1" applyFill="1" applyBorder="1" applyAlignment="1">
      <alignment horizontal="center" vertical="center" wrapText="1"/>
    </xf>
    <xf numFmtId="0" fontId="39" fillId="45" borderId="75" xfId="0" applyFont="1" applyFill="1" applyBorder="1" applyAlignment="1">
      <alignment horizontal="center" vertical="center" wrapText="1"/>
    </xf>
    <xf numFmtId="0" fontId="39" fillId="45" borderId="77" xfId="0" applyFont="1" applyFill="1" applyBorder="1" applyAlignment="1">
      <alignment horizontal="center" vertical="center" wrapText="1"/>
    </xf>
    <xf numFmtId="0" fontId="39" fillId="45" borderId="76" xfId="0" applyFont="1" applyFill="1" applyBorder="1" applyAlignment="1">
      <alignment horizontal="center" vertical="center" wrapText="1"/>
    </xf>
    <xf numFmtId="0" fontId="39" fillId="46" borderId="12" xfId="0" applyFont="1" applyFill="1" applyBorder="1" applyAlignment="1">
      <alignment horizontal="center" vertical="center" wrapText="1"/>
    </xf>
    <xf numFmtId="0" fontId="42" fillId="0" borderId="0" xfId="1050"/>
    <xf numFmtId="0" fontId="38" fillId="42" borderId="88" xfId="1050" applyFont="1" applyFill="1" applyBorder="1" applyAlignment="1">
      <alignment wrapText="1"/>
    </xf>
    <xf numFmtId="0" fontId="38" fillId="42" borderId="89" xfId="1050" applyFont="1" applyFill="1" applyBorder="1" applyAlignment="1">
      <alignment wrapText="1"/>
    </xf>
    <xf numFmtId="14" fontId="42" fillId="0" borderId="0" xfId="1050" applyNumberFormat="1" applyAlignment="1">
      <alignment horizontal="left"/>
    </xf>
    <xf numFmtId="0" fontId="43" fillId="47" borderId="86" xfId="1050" applyFont="1" applyFill="1" applyBorder="1" applyAlignment="1">
      <alignment wrapText="1"/>
    </xf>
    <xf numFmtId="0" fontId="9" fillId="0" borderId="59" xfId="0" applyFont="1" applyBorder="1" applyAlignment="1">
      <alignment horizontal="left" vertical="top" wrapText="1"/>
    </xf>
    <xf numFmtId="0" fontId="9" fillId="0" borderId="60" xfId="0" applyFont="1" applyBorder="1" applyAlignment="1">
      <alignment horizontal="left" vertical="top" wrapText="1"/>
    </xf>
    <xf numFmtId="0" fontId="9" fillId="0" borderId="61" xfId="0" applyFont="1" applyBorder="1" applyAlignment="1">
      <alignment horizontal="left" vertical="top" wrapText="1"/>
    </xf>
    <xf numFmtId="0" fontId="9" fillId="0" borderId="51" xfId="0" applyFont="1" applyBorder="1" applyAlignment="1">
      <alignment horizontal="left" vertical="top" wrapText="1"/>
    </xf>
    <xf numFmtId="0" fontId="9" fillId="0" borderId="52" xfId="0" applyFont="1" applyBorder="1" applyAlignment="1">
      <alignment horizontal="left" vertical="top" wrapText="1"/>
    </xf>
    <xf numFmtId="0" fontId="9" fillId="0" borderId="53" xfId="0" applyFont="1" applyBorder="1" applyAlignment="1">
      <alignment horizontal="left" vertical="top" wrapText="1"/>
    </xf>
    <xf numFmtId="0" fontId="9" fillId="40" borderId="19" xfId="0" applyFont="1" applyFill="1" applyBorder="1" applyAlignment="1">
      <alignment horizontal="left" vertical="top" wrapText="1"/>
    </xf>
    <xf numFmtId="0" fontId="9" fillId="40" borderId="18" xfId="0" applyFont="1" applyFill="1" applyBorder="1" applyAlignment="1">
      <alignment horizontal="left" vertical="top"/>
    </xf>
    <xf numFmtId="0" fontId="9" fillId="40" borderId="29" xfId="0" applyFont="1" applyFill="1" applyBorder="1" applyAlignment="1">
      <alignment horizontal="left" vertical="top"/>
    </xf>
    <xf numFmtId="0" fontId="9" fillId="40" borderId="10" xfId="0" applyFont="1" applyFill="1" applyBorder="1" applyAlignment="1">
      <alignment horizontal="left" vertical="top"/>
    </xf>
    <xf numFmtId="0" fontId="9" fillId="40" borderId="0" xfId="0" applyFont="1" applyFill="1" applyAlignment="1">
      <alignment horizontal="left" vertical="top"/>
    </xf>
    <xf numFmtId="0" fontId="9" fillId="40" borderId="30" xfId="0" applyFont="1" applyFill="1" applyBorder="1" applyAlignment="1">
      <alignment horizontal="left" vertical="top"/>
    </xf>
    <xf numFmtId="0" fontId="9" fillId="40" borderId="59" xfId="0" applyFont="1" applyFill="1" applyBorder="1" applyAlignment="1">
      <alignment horizontal="left" vertical="top" wrapText="1"/>
    </xf>
    <xf numFmtId="0" fontId="9" fillId="40" borderId="60" xfId="0" applyFont="1" applyFill="1" applyBorder="1" applyAlignment="1">
      <alignment horizontal="left" vertical="top" wrapText="1"/>
    </xf>
    <xf numFmtId="0" fontId="9" fillId="40" borderId="61" xfId="0" applyFont="1" applyFill="1" applyBorder="1" applyAlignment="1">
      <alignment horizontal="left" vertical="top" wrapText="1"/>
    </xf>
    <xf numFmtId="0" fontId="9" fillId="40" borderId="15" xfId="0" applyFont="1" applyFill="1" applyBorder="1" applyAlignment="1">
      <alignment horizontal="left" vertical="top" wrapText="1"/>
    </xf>
    <xf numFmtId="0" fontId="9" fillId="40" borderId="0" xfId="0" applyFont="1" applyFill="1" applyAlignment="1">
      <alignment horizontal="left" vertical="top" wrapText="1"/>
    </xf>
    <xf numFmtId="0" fontId="9" fillId="40" borderId="16" xfId="0" applyFont="1" applyFill="1" applyBorder="1" applyAlignment="1">
      <alignment horizontal="left" vertical="top" wrapText="1"/>
    </xf>
    <xf numFmtId="0" fontId="5" fillId="38" borderId="59" xfId="0" applyFont="1" applyFill="1" applyBorder="1" applyAlignment="1">
      <alignment horizontal="left" vertical="top"/>
    </xf>
    <xf numFmtId="0" fontId="5" fillId="38" borderId="60" xfId="0" applyFont="1" applyFill="1" applyBorder="1" applyAlignment="1">
      <alignment horizontal="left" vertical="top"/>
    </xf>
    <xf numFmtId="0" fontId="5" fillId="38" borderId="61" xfId="0" applyFont="1" applyFill="1" applyBorder="1" applyAlignment="1">
      <alignment horizontal="left" vertical="top"/>
    </xf>
    <xf numFmtId="0" fontId="5" fillId="38" borderId="51" xfId="0" applyFont="1" applyFill="1" applyBorder="1" applyAlignment="1">
      <alignment horizontal="left" vertical="top"/>
    </xf>
    <xf numFmtId="0" fontId="5" fillId="38" borderId="52" xfId="0" applyFont="1" applyFill="1" applyBorder="1" applyAlignment="1">
      <alignment horizontal="left" vertical="top"/>
    </xf>
    <xf numFmtId="0" fontId="5" fillId="38" borderId="53" xfId="0" applyFont="1" applyFill="1" applyBorder="1" applyAlignment="1">
      <alignment horizontal="left" vertical="top"/>
    </xf>
    <xf numFmtId="0" fontId="9" fillId="40" borderId="51" xfId="0" applyFont="1" applyFill="1" applyBorder="1" applyAlignment="1">
      <alignment horizontal="left" vertical="top" wrapText="1"/>
    </xf>
    <xf numFmtId="0" fontId="9" fillId="40" borderId="52" xfId="0" applyFont="1" applyFill="1" applyBorder="1" applyAlignment="1">
      <alignment horizontal="left" vertical="top" wrapText="1"/>
    </xf>
    <xf numFmtId="0" fontId="9" fillId="40" borderId="53" xfId="0" applyFont="1" applyFill="1" applyBorder="1" applyAlignment="1">
      <alignment horizontal="left" vertical="top" wrapText="1"/>
    </xf>
  </cellXfs>
  <cellStyles count="1051">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906" builtinId="9" hidden="1"/>
    <cellStyle name="Followed Hyperlink" xfId="893" builtinId="9" hidden="1"/>
    <cellStyle name="Followed Hyperlink" xfId="856" builtinId="9" hidden="1"/>
    <cellStyle name="Followed Hyperlink" xfId="974" builtinId="9" hidden="1"/>
    <cellStyle name="Followed Hyperlink" xfId="920" builtinId="9" hidden="1"/>
    <cellStyle name="Followed Hyperlink" xfId="896" builtinId="9" hidden="1"/>
    <cellStyle name="Followed Hyperlink" xfId="932" builtinId="9" hidden="1"/>
    <cellStyle name="Followed Hyperlink" xfId="1023" builtinId="9" hidden="1"/>
    <cellStyle name="Followed Hyperlink" xfId="876" builtinId="9" hidden="1"/>
    <cellStyle name="Followed Hyperlink" xfId="877" builtinId="9" hidden="1"/>
    <cellStyle name="Followed Hyperlink" xfId="962" builtinId="9" hidden="1"/>
    <cellStyle name="Followed Hyperlink" xfId="990" builtinId="9" hidden="1"/>
    <cellStyle name="Followed Hyperlink" xfId="907" builtinId="9" hidden="1"/>
    <cellStyle name="Followed Hyperlink" xfId="901" builtinId="9" hidden="1"/>
    <cellStyle name="Followed Hyperlink" xfId="953" builtinId="9" hidden="1"/>
    <cellStyle name="Followed Hyperlink" xfId="928" builtinId="9" hidden="1"/>
    <cellStyle name="Followed Hyperlink" xfId="1033" builtinId="9" hidden="1"/>
    <cellStyle name="Followed Hyperlink" xfId="926" builtinId="9" hidden="1"/>
    <cellStyle name="Followed Hyperlink" xfId="1015" builtinId="9" hidden="1"/>
    <cellStyle name="Followed Hyperlink" xfId="1017" builtinId="9" hidden="1"/>
    <cellStyle name="Followed Hyperlink" xfId="909" builtinId="9" hidden="1"/>
    <cellStyle name="Followed Hyperlink" xfId="950" builtinId="9" hidden="1"/>
    <cellStyle name="Followed Hyperlink" xfId="873" builtinId="9" hidden="1"/>
    <cellStyle name="Followed Hyperlink" xfId="910" builtinId="9" hidden="1"/>
    <cellStyle name="Followed Hyperlink" xfId="886" builtinId="9" hidden="1"/>
    <cellStyle name="Followed Hyperlink" xfId="937" builtinId="9" hidden="1"/>
    <cellStyle name="Followed Hyperlink" xfId="890" builtinId="9" hidden="1"/>
    <cellStyle name="Followed Hyperlink" xfId="1008" builtinId="9" hidden="1"/>
    <cellStyle name="Followed Hyperlink" xfId="941" builtinId="9" hidden="1"/>
    <cellStyle name="Followed Hyperlink" xfId="968" builtinId="9" hidden="1"/>
    <cellStyle name="Followed Hyperlink" xfId="1025" builtinId="9" hidden="1"/>
    <cellStyle name="Followed Hyperlink" xfId="1029" builtinId="9" hidden="1"/>
    <cellStyle name="Followed Hyperlink" xfId="1037" builtinId="9" hidden="1"/>
    <cellStyle name="Followed Hyperlink" xfId="1038" builtinId="9" hidden="1"/>
    <cellStyle name="Followed Hyperlink" xfId="1021" builtinId="9" hidden="1"/>
    <cellStyle name="Followed Hyperlink" xfId="1000" builtinId="9" hidden="1"/>
    <cellStyle name="Followed Hyperlink" xfId="969" builtinId="9" hidden="1"/>
    <cellStyle name="Followed Hyperlink" xfId="972" builtinId="9" hidden="1"/>
    <cellStyle name="Followed Hyperlink" xfId="1036" builtinId="9" hidden="1"/>
    <cellStyle name="Followed Hyperlink" xfId="872" builtinId="9" hidden="1"/>
    <cellStyle name="Followed Hyperlink" xfId="931" builtinId="9" hidden="1"/>
    <cellStyle name="Followed Hyperlink" xfId="914" builtinId="9" hidden="1"/>
    <cellStyle name="Followed Hyperlink" xfId="938" builtinId="9" hidden="1"/>
    <cellStyle name="Followed Hyperlink" xfId="874" builtinId="9" hidden="1"/>
    <cellStyle name="Followed Hyperlink" xfId="864" builtinId="9" hidden="1"/>
    <cellStyle name="Followed Hyperlink" xfId="911" builtinId="9" hidden="1"/>
    <cellStyle name="Followed Hyperlink" xfId="904" builtinId="9" hidden="1"/>
    <cellStyle name="Followed Hyperlink" xfId="870" builtinId="9" hidden="1"/>
    <cellStyle name="Followed Hyperlink" xfId="916" builtinId="9" hidden="1"/>
    <cellStyle name="Followed Hyperlink" xfId="917" builtinId="9" hidden="1"/>
    <cellStyle name="Followed Hyperlink" xfId="989" builtinId="9" hidden="1"/>
    <cellStyle name="Followed Hyperlink" xfId="882" builtinId="9" hidden="1"/>
    <cellStyle name="Followed Hyperlink" xfId="995" builtinId="9" hidden="1"/>
    <cellStyle name="Followed Hyperlink" xfId="993" builtinId="9" hidden="1"/>
    <cellStyle name="Followed Hyperlink" xfId="981" builtinId="9" hidden="1"/>
    <cellStyle name="Followed Hyperlink" xfId="983" builtinId="9" hidden="1"/>
    <cellStyle name="Followed Hyperlink" xfId="951" builtinId="9" hidden="1"/>
    <cellStyle name="Followed Hyperlink" xfId="944" builtinId="9" hidden="1"/>
    <cellStyle name="Followed Hyperlink" xfId="940" builtinId="9" hidden="1"/>
    <cellStyle name="Followed Hyperlink" xfId="945" builtinId="9" hidden="1"/>
    <cellStyle name="Followed Hyperlink" xfId="977" builtinId="9" hidden="1"/>
    <cellStyle name="Followed Hyperlink" xfId="1042" builtinId="9" hidden="1"/>
    <cellStyle name="Followed Hyperlink" xfId="1027" builtinId="9" hidden="1"/>
    <cellStyle name="Followed Hyperlink" xfId="991" builtinId="9" hidden="1"/>
    <cellStyle name="Followed Hyperlink" xfId="996" builtinId="9" hidden="1"/>
    <cellStyle name="Followed Hyperlink" xfId="1001" builtinId="9" hidden="1"/>
    <cellStyle name="Followed Hyperlink" xfId="943" builtinId="9" hidden="1"/>
    <cellStyle name="Followed Hyperlink" xfId="912" builtinId="9" hidden="1"/>
    <cellStyle name="Followed Hyperlink" xfId="942" builtinId="9" hidden="1"/>
    <cellStyle name="Followed Hyperlink" xfId="863" builtinId="9" hidden="1"/>
    <cellStyle name="Followed Hyperlink" xfId="884" builtinId="9" hidden="1"/>
    <cellStyle name="Followed Hyperlink" xfId="880" builtinId="9" hidden="1"/>
    <cellStyle name="Followed Hyperlink" xfId="947" builtinId="9" hidden="1"/>
    <cellStyle name="Followed Hyperlink" xfId="866" builtinId="9" hidden="1"/>
    <cellStyle name="Followed Hyperlink" xfId="892" builtinId="9" hidden="1"/>
    <cellStyle name="Followed Hyperlink" xfId="986" builtinId="9" hidden="1"/>
    <cellStyle name="Followed Hyperlink" xfId="946" builtinId="9" hidden="1"/>
    <cellStyle name="Followed Hyperlink" xfId="875" builtinId="9" hidden="1"/>
    <cellStyle name="Followed Hyperlink" xfId="883" builtinId="9" hidden="1"/>
    <cellStyle name="Followed Hyperlink" xfId="934" builtinId="9" hidden="1"/>
    <cellStyle name="Followed Hyperlink" xfId="954" builtinId="9" hidden="1"/>
    <cellStyle name="Followed Hyperlink" xfId="1031" builtinId="9" hidden="1"/>
    <cellStyle name="Followed Hyperlink" xfId="868" builtinId="9" hidden="1"/>
    <cellStyle name="Followed Hyperlink" xfId="1005" builtinId="9" hidden="1"/>
    <cellStyle name="Followed Hyperlink" xfId="988" builtinId="9" hidden="1"/>
    <cellStyle name="Followed Hyperlink" xfId="939" builtinId="9" hidden="1"/>
    <cellStyle name="Followed Hyperlink" xfId="956" builtinId="9" hidden="1"/>
    <cellStyle name="Followed Hyperlink" xfId="905" builtinId="9" hidden="1"/>
    <cellStyle name="Followed Hyperlink" xfId="1024" builtinId="9" hidden="1"/>
    <cellStyle name="Followed Hyperlink" xfId="992" builtinId="9" hidden="1"/>
    <cellStyle name="Followed Hyperlink" xfId="871" builtinId="9" hidden="1"/>
    <cellStyle name="Followed Hyperlink" xfId="1040" builtinId="9" hidden="1"/>
    <cellStyle name="Followed Hyperlink" xfId="887" builtinId="9" hidden="1"/>
    <cellStyle name="Followed Hyperlink" xfId="965" builtinId="9" hidden="1"/>
    <cellStyle name="Followed Hyperlink" xfId="1041" builtinId="9" hidden="1"/>
    <cellStyle name="Followed Hyperlink" xfId="967" builtinId="9" hidden="1"/>
    <cellStyle name="Followed Hyperlink" xfId="891" builtinId="9" hidden="1"/>
    <cellStyle name="Followed Hyperlink" xfId="923" builtinId="9" hidden="1"/>
    <cellStyle name="Followed Hyperlink" xfId="900" builtinId="9" hidden="1"/>
    <cellStyle name="Followed Hyperlink" xfId="1007" builtinId="9" hidden="1"/>
    <cellStyle name="Followed Hyperlink" xfId="999" builtinId="9" hidden="1"/>
    <cellStyle name="Followed Hyperlink" xfId="970" builtinId="9" hidden="1"/>
    <cellStyle name="Followed Hyperlink" xfId="933" builtinId="9" hidden="1"/>
    <cellStyle name="Followed Hyperlink" xfId="1035" builtinId="9" hidden="1"/>
    <cellStyle name="Followed Hyperlink" xfId="869" builtinId="9" hidden="1"/>
    <cellStyle name="Followed Hyperlink" xfId="1032" builtinId="9" hidden="1"/>
    <cellStyle name="Followed Hyperlink" xfId="902" builtinId="9" hidden="1"/>
    <cellStyle name="Followed Hyperlink" xfId="879" builtinId="9" hidden="1"/>
    <cellStyle name="Followed Hyperlink" xfId="881" builtinId="9" hidden="1"/>
    <cellStyle name="Followed Hyperlink" xfId="1009" builtinId="9" hidden="1"/>
    <cellStyle name="Followed Hyperlink" xfId="997" builtinId="9" hidden="1"/>
    <cellStyle name="Followed Hyperlink" xfId="982" builtinId="9" hidden="1"/>
    <cellStyle name="Followed Hyperlink" xfId="961" builtinId="9" hidden="1"/>
    <cellStyle name="Followed Hyperlink" xfId="1011" builtinId="9" hidden="1"/>
    <cellStyle name="Followed Hyperlink" xfId="1028" builtinId="9" hidden="1"/>
    <cellStyle name="Followed Hyperlink" xfId="979" builtinId="9" hidden="1"/>
    <cellStyle name="Followed Hyperlink" xfId="1034" builtinId="9" hidden="1"/>
    <cellStyle name="Followed Hyperlink" xfId="984" builtinId="9" hidden="1"/>
    <cellStyle name="Followed Hyperlink" xfId="985" builtinId="9" hidden="1"/>
    <cellStyle name="Followed Hyperlink" xfId="894" builtinId="9" hidden="1"/>
    <cellStyle name="Followed Hyperlink" xfId="1018" builtinId="9" hidden="1"/>
    <cellStyle name="Followed Hyperlink" xfId="898" builtinId="9" hidden="1"/>
    <cellStyle name="Followed Hyperlink" xfId="897" builtinId="9" hidden="1"/>
    <cellStyle name="Followed Hyperlink" xfId="889" builtinId="9" hidden="1"/>
    <cellStyle name="Followed Hyperlink" xfId="865" builtinId="9" hidden="1"/>
    <cellStyle name="Followed Hyperlink" xfId="860" builtinId="9" hidden="1"/>
    <cellStyle name="Followed Hyperlink" xfId="857" builtinId="9" hidden="1"/>
    <cellStyle name="Followed Hyperlink" xfId="861" builtinId="9" hidden="1"/>
    <cellStyle name="Followed Hyperlink" xfId="885" builtinId="9" hidden="1"/>
    <cellStyle name="Followed Hyperlink" xfId="935" builtinId="9" hidden="1"/>
    <cellStyle name="Followed Hyperlink" xfId="895" builtinId="9" hidden="1"/>
    <cellStyle name="Followed Hyperlink" xfId="899" builtinId="9" hidden="1"/>
    <cellStyle name="Followed Hyperlink" xfId="903" builtinId="9" hidden="1"/>
    <cellStyle name="Followed Hyperlink" xfId="859" builtinId="9" hidden="1"/>
    <cellStyle name="Followed Hyperlink" xfId="980" builtinId="9" hidden="1"/>
    <cellStyle name="Followed Hyperlink" xfId="960" builtinId="9" hidden="1"/>
    <cellStyle name="Followed Hyperlink" xfId="1039" builtinId="9" hidden="1"/>
    <cellStyle name="Followed Hyperlink" xfId="1016" builtinId="9" hidden="1"/>
    <cellStyle name="Followed Hyperlink" xfId="862" builtinId="9" hidden="1"/>
    <cellStyle name="Followed Hyperlink" xfId="1030" builtinId="9" hidden="1"/>
    <cellStyle name="Followed Hyperlink" xfId="963" builtinId="9" hidden="1"/>
    <cellStyle name="Followed Hyperlink" xfId="949" builtinId="9" hidden="1"/>
    <cellStyle name="Followed Hyperlink" xfId="959" builtinId="9" hidden="1"/>
    <cellStyle name="Followed Hyperlink" xfId="1012" builtinId="9" hidden="1"/>
    <cellStyle name="Followed Hyperlink" xfId="1003" builtinId="9" hidden="1"/>
    <cellStyle name="Followed Hyperlink" xfId="957" builtinId="9" hidden="1"/>
    <cellStyle name="Followed Hyperlink" xfId="925" builtinId="9" hidden="1"/>
    <cellStyle name="Followed Hyperlink" xfId="1019" builtinId="9" hidden="1"/>
    <cellStyle name="Followed Hyperlink" xfId="1020" builtinId="9" hidden="1"/>
    <cellStyle name="Followed Hyperlink" xfId="922" builtinId="9" hidden="1"/>
    <cellStyle name="Followed Hyperlink" xfId="888" builtinId="9" hidden="1"/>
    <cellStyle name="Followed Hyperlink" xfId="973" builtinId="9" hidden="1"/>
    <cellStyle name="Followed Hyperlink" xfId="929" builtinId="9" hidden="1"/>
    <cellStyle name="Followed Hyperlink" xfId="927" builtinId="9" hidden="1"/>
    <cellStyle name="Followed Hyperlink" xfId="1004" builtinId="9" hidden="1"/>
    <cellStyle name="Followed Hyperlink" xfId="913" builtinId="9" hidden="1"/>
    <cellStyle name="Followed Hyperlink" xfId="915" builtinId="9" hidden="1"/>
    <cellStyle name="Followed Hyperlink" xfId="978" builtinId="9" hidden="1"/>
    <cellStyle name="Followed Hyperlink" xfId="958" builtinId="9" hidden="1"/>
    <cellStyle name="Followed Hyperlink" xfId="1006" builtinId="9" hidden="1"/>
    <cellStyle name="Followed Hyperlink" xfId="1022" builtinId="9" hidden="1"/>
    <cellStyle name="Followed Hyperlink" xfId="1002" builtinId="9" hidden="1"/>
    <cellStyle name="Followed Hyperlink" xfId="1026" builtinId="9" hidden="1"/>
    <cellStyle name="Followed Hyperlink" xfId="908" builtinId="9" hidden="1"/>
    <cellStyle name="Followed Hyperlink" xfId="858" builtinId="9" hidden="1"/>
    <cellStyle name="Followed Hyperlink" xfId="878" builtinId="9" hidden="1"/>
    <cellStyle name="Followed Hyperlink" xfId="921" builtinId="9" hidden="1"/>
    <cellStyle name="Followed Hyperlink" xfId="924" builtinId="9" hidden="1"/>
    <cellStyle name="Followed Hyperlink" xfId="930" builtinId="9" hidden="1"/>
    <cellStyle name="Followed Hyperlink" xfId="936" builtinId="9" hidden="1"/>
    <cellStyle name="Followed Hyperlink" xfId="918" builtinId="9" hidden="1"/>
    <cellStyle name="Followed Hyperlink" xfId="1010" builtinId="9" hidden="1"/>
    <cellStyle name="Followed Hyperlink" xfId="1013" builtinId="9" hidden="1"/>
    <cellStyle name="Followed Hyperlink" xfId="1014" builtinId="9" hidden="1"/>
    <cellStyle name="Followed Hyperlink" xfId="955" builtinId="9" hidden="1"/>
    <cellStyle name="Followed Hyperlink" xfId="948" builtinId="9" hidden="1"/>
    <cellStyle name="Followed Hyperlink" xfId="976" builtinId="9" hidden="1"/>
    <cellStyle name="Followed Hyperlink" xfId="971" builtinId="9" hidden="1"/>
    <cellStyle name="Followed Hyperlink" xfId="867" builtinId="9" hidden="1"/>
    <cellStyle name="Followed Hyperlink" xfId="994" builtinId="9" hidden="1"/>
    <cellStyle name="Followed Hyperlink" xfId="952" builtinId="9" hidden="1"/>
    <cellStyle name="Followed Hyperlink" xfId="987" builtinId="9" hidden="1"/>
    <cellStyle name="Followed Hyperlink" xfId="966" builtinId="9" hidden="1"/>
    <cellStyle name="Followed Hyperlink" xfId="919" builtinId="9" hidden="1"/>
    <cellStyle name="Followed Hyperlink" xfId="998" builtinId="9" hidden="1"/>
    <cellStyle name="Followed Hyperlink" xfId="964" builtinId="9" hidden="1"/>
    <cellStyle name="Followed Hyperlink" xfId="1043" builtinId="9" hidden="1"/>
    <cellStyle name="Followed Hyperlink" xfId="975" builtinId="9" hidden="1"/>
    <cellStyle name="Good 2" xfId="217" xr:uid="{00000000-0005-0000-0000-000094010000}"/>
    <cellStyle name="Good 2 2" xfId="218" xr:uid="{00000000-0005-0000-0000-000095010000}"/>
    <cellStyle name="Good 3" xfId="219" xr:uid="{00000000-0005-0000-0000-000096010000}"/>
    <cellStyle name="Good 3 2" xfId="220" xr:uid="{00000000-0005-0000-0000-000097010000}"/>
    <cellStyle name="Good 4" xfId="221" xr:uid="{00000000-0005-0000-0000-000098010000}"/>
    <cellStyle name="Good 4 2" xfId="222" xr:uid="{00000000-0005-0000-0000-000099010000}"/>
    <cellStyle name="Good 5" xfId="223" xr:uid="{00000000-0005-0000-0000-00009A010000}"/>
    <cellStyle name="Good 5 2" xfId="224" xr:uid="{00000000-0005-0000-0000-00009B010000}"/>
    <cellStyle name="Good 6" xfId="225" xr:uid="{00000000-0005-0000-0000-00009C010000}"/>
    <cellStyle name="Good 6 2" xfId="226" xr:uid="{00000000-0005-0000-0000-00009D010000}"/>
    <cellStyle name="Heading 1 2" xfId="227" xr:uid="{00000000-0005-0000-0000-00009E010000}"/>
    <cellStyle name="Heading 1 3" xfId="228" xr:uid="{00000000-0005-0000-0000-00009F010000}"/>
    <cellStyle name="Heading 1 4" xfId="229" xr:uid="{00000000-0005-0000-0000-0000A0010000}"/>
    <cellStyle name="Heading 1 5" xfId="230" xr:uid="{00000000-0005-0000-0000-0000A1010000}"/>
    <cellStyle name="Heading 1 6" xfId="231" xr:uid="{00000000-0005-0000-0000-0000A2010000}"/>
    <cellStyle name="Heading 2 2" xfId="232" xr:uid="{00000000-0005-0000-0000-0000A3010000}"/>
    <cellStyle name="Heading 2 3" xfId="233" xr:uid="{00000000-0005-0000-0000-0000A4010000}"/>
    <cellStyle name="Heading 2 4" xfId="234" xr:uid="{00000000-0005-0000-0000-0000A5010000}"/>
    <cellStyle name="Heading 2 5" xfId="235" xr:uid="{00000000-0005-0000-0000-0000A6010000}"/>
    <cellStyle name="Heading 2 6" xfId="236" xr:uid="{00000000-0005-0000-0000-0000A7010000}"/>
    <cellStyle name="Heading 3 2" xfId="237" xr:uid="{00000000-0005-0000-0000-0000A8010000}"/>
    <cellStyle name="Heading 3 3" xfId="238" xr:uid="{00000000-0005-0000-0000-0000A9010000}"/>
    <cellStyle name="Heading 3 4" xfId="239" xr:uid="{00000000-0005-0000-0000-0000AA010000}"/>
    <cellStyle name="Heading 3 5" xfId="240" xr:uid="{00000000-0005-0000-0000-0000AB010000}"/>
    <cellStyle name="Heading 3 6" xfId="241" xr:uid="{00000000-0005-0000-0000-0000AC010000}"/>
    <cellStyle name="Heading 4 2" xfId="242" xr:uid="{00000000-0005-0000-0000-0000AD010000}"/>
    <cellStyle name="Heading 4 3" xfId="243" xr:uid="{00000000-0005-0000-0000-0000AE010000}"/>
    <cellStyle name="Heading 4 4" xfId="244" xr:uid="{00000000-0005-0000-0000-0000AF010000}"/>
    <cellStyle name="Heading 4 5" xfId="245" xr:uid="{00000000-0005-0000-0000-0000B0010000}"/>
    <cellStyle name="Heading 4 6" xfId="246" xr:uid="{00000000-0005-0000-0000-0000B1010000}"/>
    <cellStyle name="Hyperlink 2" xfId="247" xr:uid="{00000000-0005-0000-0000-0000B2010000}"/>
    <cellStyle name="Hyperlink 3" xfId="248" xr:uid="{00000000-0005-0000-0000-0000B3010000}"/>
    <cellStyle name="Input 2" xfId="249" xr:uid="{00000000-0005-0000-0000-0000B4010000}"/>
    <cellStyle name="Input 3" xfId="250" xr:uid="{00000000-0005-0000-0000-0000B5010000}"/>
    <cellStyle name="Input 4" xfId="251" xr:uid="{00000000-0005-0000-0000-0000B6010000}"/>
    <cellStyle name="Input 5" xfId="252" xr:uid="{00000000-0005-0000-0000-0000B7010000}"/>
    <cellStyle name="Input 6" xfId="253" xr:uid="{00000000-0005-0000-0000-0000B8010000}"/>
    <cellStyle name="Linked Cell 2" xfId="254" xr:uid="{00000000-0005-0000-0000-0000B9010000}"/>
    <cellStyle name="Linked Cell 2 2" xfId="255" xr:uid="{00000000-0005-0000-0000-0000BA010000}"/>
    <cellStyle name="Linked Cell 3" xfId="256" xr:uid="{00000000-0005-0000-0000-0000BB010000}"/>
    <cellStyle name="Linked Cell 3 2" xfId="257" xr:uid="{00000000-0005-0000-0000-0000BC010000}"/>
    <cellStyle name="Linked Cell 4" xfId="258" xr:uid="{00000000-0005-0000-0000-0000BD010000}"/>
    <cellStyle name="Linked Cell 4 2" xfId="259" xr:uid="{00000000-0005-0000-0000-0000BE010000}"/>
    <cellStyle name="Linked Cell 5" xfId="260" xr:uid="{00000000-0005-0000-0000-0000BF010000}"/>
    <cellStyle name="Linked Cell 5 2" xfId="261" xr:uid="{00000000-0005-0000-0000-0000C0010000}"/>
    <cellStyle name="Linked Cell 6" xfId="262" xr:uid="{00000000-0005-0000-0000-0000C1010000}"/>
    <cellStyle name="Linked Cell 6 2" xfId="263" xr:uid="{00000000-0005-0000-0000-0000C2010000}"/>
    <cellStyle name="My Normal" xfId="264" xr:uid="{00000000-0005-0000-0000-0000C3010000}"/>
    <cellStyle name="Neutral 2" xfId="265" xr:uid="{00000000-0005-0000-0000-0000C4010000}"/>
    <cellStyle name="Neutral 3" xfId="266" xr:uid="{00000000-0005-0000-0000-0000C5010000}"/>
    <cellStyle name="Neutral 4" xfId="267" xr:uid="{00000000-0005-0000-0000-0000C6010000}"/>
    <cellStyle name="Neutral 5" xfId="268" xr:uid="{00000000-0005-0000-0000-0000C7010000}"/>
    <cellStyle name="Neutral 6" xfId="269" xr:uid="{00000000-0005-0000-0000-0000C8010000}"/>
    <cellStyle name="Normal" xfId="0" builtinId="0"/>
    <cellStyle name="Normal 10" xfId="270" xr:uid="{00000000-0005-0000-0000-0000CA010000}"/>
    <cellStyle name="Normal 10 2" xfId="271" xr:uid="{00000000-0005-0000-0000-0000CB010000}"/>
    <cellStyle name="Normal 10 3" xfId="272" xr:uid="{00000000-0005-0000-0000-0000CC010000}"/>
    <cellStyle name="Normal 10 4" xfId="273" xr:uid="{00000000-0005-0000-0000-0000CD010000}"/>
    <cellStyle name="Normal 10 5" xfId="274" xr:uid="{00000000-0005-0000-0000-0000CE010000}"/>
    <cellStyle name="Normal 100" xfId="275" xr:uid="{00000000-0005-0000-0000-0000CF010000}"/>
    <cellStyle name="Normal 100 2" xfId="276" xr:uid="{00000000-0005-0000-0000-0000D0010000}"/>
    <cellStyle name="Normal 101" xfId="277" xr:uid="{00000000-0005-0000-0000-0000D1010000}"/>
    <cellStyle name="Normal 101 2" xfId="278" xr:uid="{00000000-0005-0000-0000-0000D2010000}"/>
    <cellStyle name="Normal 102" xfId="279" xr:uid="{00000000-0005-0000-0000-0000D3010000}"/>
    <cellStyle name="Normal 102 2" xfId="280" xr:uid="{00000000-0005-0000-0000-0000D4010000}"/>
    <cellStyle name="Normal 103" xfId="281" xr:uid="{00000000-0005-0000-0000-0000D5010000}"/>
    <cellStyle name="Normal 103 2" xfId="282" xr:uid="{00000000-0005-0000-0000-0000D6010000}"/>
    <cellStyle name="Normal 104" xfId="283" xr:uid="{00000000-0005-0000-0000-0000D7010000}"/>
    <cellStyle name="Normal 104 2" xfId="284" xr:uid="{00000000-0005-0000-0000-0000D8010000}"/>
    <cellStyle name="Normal 105" xfId="285" xr:uid="{00000000-0005-0000-0000-0000D9010000}"/>
    <cellStyle name="Normal 105 2" xfId="286" xr:uid="{00000000-0005-0000-0000-0000DA010000}"/>
    <cellStyle name="Normal 106" xfId="287" xr:uid="{00000000-0005-0000-0000-0000DB010000}"/>
    <cellStyle name="Normal 106 2" xfId="288" xr:uid="{00000000-0005-0000-0000-0000DC010000}"/>
    <cellStyle name="Normal 107" xfId="289" xr:uid="{00000000-0005-0000-0000-0000DD010000}"/>
    <cellStyle name="Normal 107 2" xfId="290" xr:uid="{00000000-0005-0000-0000-0000DE010000}"/>
    <cellStyle name="Normal 108" xfId="291" xr:uid="{00000000-0005-0000-0000-0000DF010000}"/>
    <cellStyle name="Normal 108 2" xfId="292" xr:uid="{00000000-0005-0000-0000-0000E0010000}"/>
    <cellStyle name="Normal 109" xfId="293" xr:uid="{00000000-0005-0000-0000-0000E1010000}"/>
    <cellStyle name="Normal 109 2" xfId="294" xr:uid="{00000000-0005-0000-0000-0000E2010000}"/>
    <cellStyle name="Normal 11" xfId="295" xr:uid="{00000000-0005-0000-0000-0000E3010000}"/>
    <cellStyle name="Normal 11 2" xfId="296" xr:uid="{00000000-0005-0000-0000-0000E4010000}"/>
    <cellStyle name="Normal 110" xfId="297" xr:uid="{00000000-0005-0000-0000-0000E5010000}"/>
    <cellStyle name="Normal 110 2" xfId="298" xr:uid="{00000000-0005-0000-0000-0000E6010000}"/>
    <cellStyle name="Normal 111" xfId="299" xr:uid="{00000000-0005-0000-0000-0000E7010000}"/>
    <cellStyle name="Normal 111 2" xfId="300" xr:uid="{00000000-0005-0000-0000-0000E8010000}"/>
    <cellStyle name="Normal 112" xfId="301" xr:uid="{00000000-0005-0000-0000-0000E9010000}"/>
    <cellStyle name="Normal 112 2" xfId="302" xr:uid="{00000000-0005-0000-0000-0000EA010000}"/>
    <cellStyle name="Normal 113" xfId="303" xr:uid="{00000000-0005-0000-0000-0000EB010000}"/>
    <cellStyle name="Normal 113 2" xfId="304" xr:uid="{00000000-0005-0000-0000-0000EC010000}"/>
    <cellStyle name="Normal 114" xfId="305" xr:uid="{00000000-0005-0000-0000-0000ED010000}"/>
    <cellStyle name="Normal 114 2" xfId="306" xr:uid="{00000000-0005-0000-0000-0000EE010000}"/>
    <cellStyle name="Normal 115" xfId="307" xr:uid="{00000000-0005-0000-0000-0000EF010000}"/>
    <cellStyle name="Normal 115 2" xfId="308" xr:uid="{00000000-0005-0000-0000-0000F0010000}"/>
    <cellStyle name="Normal 116" xfId="309" xr:uid="{00000000-0005-0000-0000-0000F1010000}"/>
    <cellStyle name="Normal 116 2" xfId="310" xr:uid="{00000000-0005-0000-0000-0000F2010000}"/>
    <cellStyle name="Normal 117" xfId="311" xr:uid="{00000000-0005-0000-0000-0000F3010000}"/>
    <cellStyle name="Normal 117 2" xfId="312" xr:uid="{00000000-0005-0000-0000-0000F4010000}"/>
    <cellStyle name="Normal 118" xfId="313" xr:uid="{00000000-0005-0000-0000-0000F5010000}"/>
    <cellStyle name="Normal 118 2" xfId="314" xr:uid="{00000000-0005-0000-0000-0000F6010000}"/>
    <cellStyle name="Normal 119" xfId="315" xr:uid="{00000000-0005-0000-0000-0000F7010000}"/>
    <cellStyle name="Normal 119 2" xfId="316" xr:uid="{00000000-0005-0000-0000-0000F8010000}"/>
    <cellStyle name="Normal 12" xfId="317" xr:uid="{00000000-0005-0000-0000-0000F9010000}"/>
    <cellStyle name="Normal 12 2" xfId="318" xr:uid="{00000000-0005-0000-0000-0000FA010000}"/>
    <cellStyle name="Normal 12 3" xfId="319" xr:uid="{00000000-0005-0000-0000-0000FB010000}"/>
    <cellStyle name="Normal 12 4" xfId="320" xr:uid="{00000000-0005-0000-0000-0000FC010000}"/>
    <cellStyle name="Normal 12 5" xfId="321" xr:uid="{00000000-0005-0000-0000-0000FD010000}"/>
    <cellStyle name="Normal 120" xfId="322" xr:uid="{00000000-0005-0000-0000-0000FE010000}"/>
    <cellStyle name="Normal 120 2" xfId="323" xr:uid="{00000000-0005-0000-0000-0000FF010000}"/>
    <cellStyle name="Normal 121" xfId="324" xr:uid="{00000000-0005-0000-0000-000000020000}"/>
    <cellStyle name="Normal 121 2" xfId="325" xr:uid="{00000000-0005-0000-0000-000001020000}"/>
    <cellStyle name="Normal 122" xfId="326" xr:uid="{00000000-0005-0000-0000-000002020000}"/>
    <cellStyle name="Normal 122 2" xfId="327" xr:uid="{00000000-0005-0000-0000-000003020000}"/>
    <cellStyle name="Normal 123" xfId="328" xr:uid="{00000000-0005-0000-0000-000004020000}"/>
    <cellStyle name="Normal 123 2" xfId="329" xr:uid="{00000000-0005-0000-0000-000005020000}"/>
    <cellStyle name="Normal 124" xfId="330" xr:uid="{00000000-0005-0000-0000-000006020000}"/>
    <cellStyle name="Normal 124 2" xfId="331" xr:uid="{00000000-0005-0000-0000-000007020000}"/>
    <cellStyle name="Normal 125" xfId="332" xr:uid="{00000000-0005-0000-0000-000008020000}"/>
    <cellStyle name="Normal 125 2" xfId="333" xr:uid="{00000000-0005-0000-0000-000009020000}"/>
    <cellStyle name="Normal 126" xfId="334" xr:uid="{00000000-0005-0000-0000-00000A020000}"/>
    <cellStyle name="Normal 126 2" xfId="335" xr:uid="{00000000-0005-0000-0000-00000B020000}"/>
    <cellStyle name="Normal 127" xfId="336" xr:uid="{00000000-0005-0000-0000-00000C020000}"/>
    <cellStyle name="Normal 127 2" xfId="337" xr:uid="{00000000-0005-0000-0000-00000D020000}"/>
    <cellStyle name="Normal 128" xfId="338" xr:uid="{00000000-0005-0000-0000-00000E020000}"/>
    <cellStyle name="Normal 128 2" xfId="339" xr:uid="{00000000-0005-0000-0000-00000F020000}"/>
    <cellStyle name="Normal 129" xfId="340" xr:uid="{00000000-0005-0000-0000-000010020000}"/>
    <cellStyle name="Normal 129 2" xfId="341" xr:uid="{00000000-0005-0000-0000-000011020000}"/>
    <cellStyle name="Normal 13" xfId="342" xr:uid="{00000000-0005-0000-0000-000012020000}"/>
    <cellStyle name="Normal 13 2" xfId="343" xr:uid="{00000000-0005-0000-0000-000013020000}"/>
    <cellStyle name="Normal 13 3" xfId="344" xr:uid="{00000000-0005-0000-0000-000014020000}"/>
    <cellStyle name="Normal 13 4" xfId="345" xr:uid="{00000000-0005-0000-0000-000015020000}"/>
    <cellStyle name="Normal 13 5" xfId="346" xr:uid="{00000000-0005-0000-0000-000016020000}"/>
    <cellStyle name="Normal 130" xfId="347" xr:uid="{00000000-0005-0000-0000-000017020000}"/>
    <cellStyle name="Normal 130 2" xfId="348" xr:uid="{00000000-0005-0000-0000-000018020000}"/>
    <cellStyle name="Normal 131" xfId="349" xr:uid="{00000000-0005-0000-0000-000019020000}"/>
    <cellStyle name="Normal 131 2" xfId="350" xr:uid="{00000000-0005-0000-0000-00001A020000}"/>
    <cellStyle name="Normal 132" xfId="351" xr:uid="{00000000-0005-0000-0000-00001B020000}"/>
    <cellStyle name="Normal 132 2" xfId="352" xr:uid="{00000000-0005-0000-0000-00001C020000}"/>
    <cellStyle name="Normal 133" xfId="353" xr:uid="{00000000-0005-0000-0000-00001D020000}"/>
    <cellStyle name="Normal 133 2" xfId="354" xr:uid="{00000000-0005-0000-0000-00001E020000}"/>
    <cellStyle name="Normal 134" xfId="355" xr:uid="{00000000-0005-0000-0000-00001F020000}"/>
    <cellStyle name="Normal 134 2" xfId="356" xr:uid="{00000000-0005-0000-0000-000020020000}"/>
    <cellStyle name="Normal 135" xfId="357" xr:uid="{00000000-0005-0000-0000-000021020000}"/>
    <cellStyle name="Normal 135 2" xfId="358" xr:uid="{00000000-0005-0000-0000-000022020000}"/>
    <cellStyle name="Normal 136" xfId="359" xr:uid="{00000000-0005-0000-0000-000023020000}"/>
    <cellStyle name="Normal 136 2" xfId="360" xr:uid="{00000000-0005-0000-0000-000024020000}"/>
    <cellStyle name="Normal 137" xfId="361" xr:uid="{00000000-0005-0000-0000-000025020000}"/>
    <cellStyle name="Normal 137 2" xfId="362" xr:uid="{00000000-0005-0000-0000-000026020000}"/>
    <cellStyle name="Normal 138" xfId="363" xr:uid="{00000000-0005-0000-0000-000027020000}"/>
    <cellStyle name="Normal 138 2" xfId="364" xr:uid="{00000000-0005-0000-0000-000028020000}"/>
    <cellStyle name="Normal 139" xfId="365" xr:uid="{00000000-0005-0000-0000-000029020000}"/>
    <cellStyle name="Normal 139 2" xfId="366" xr:uid="{00000000-0005-0000-0000-00002A020000}"/>
    <cellStyle name="Normal 14" xfId="367" xr:uid="{00000000-0005-0000-0000-00002B020000}"/>
    <cellStyle name="Normal 14 2" xfId="368" xr:uid="{00000000-0005-0000-0000-00002C020000}"/>
    <cellStyle name="Normal 14 3" xfId="369" xr:uid="{00000000-0005-0000-0000-00002D020000}"/>
    <cellStyle name="Normal 14 4" xfId="370" xr:uid="{00000000-0005-0000-0000-00002E020000}"/>
    <cellStyle name="Normal 14 5" xfId="371" xr:uid="{00000000-0005-0000-0000-00002F020000}"/>
    <cellStyle name="Normal 140" xfId="372" xr:uid="{00000000-0005-0000-0000-000030020000}"/>
    <cellStyle name="Normal 140 2" xfId="373" xr:uid="{00000000-0005-0000-0000-000031020000}"/>
    <cellStyle name="Normal 141" xfId="374" xr:uid="{00000000-0005-0000-0000-000032020000}"/>
    <cellStyle name="Normal 141 2" xfId="375" xr:uid="{00000000-0005-0000-0000-000033020000}"/>
    <cellStyle name="Normal 142" xfId="376" xr:uid="{00000000-0005-0000-0000-000034020000}"/>
    <cellStyle name="Normal 142 2" xfId="377" xr:uid="{00000000-0005-0000-0000-000035020000}"/>
    <cellStyle name="Normal 143" xfId="378" xr:uid="{00000000-0005-0000-0000-000036020000}"/>
    <cellStyle name="Normal 143 2" xfId="379" xr:uid="{00000000-0005-0000-0000-000037020000}"/>
    <cellStyle name="Normal 144" xfId="380" xr:uid="{00000000-0005-0000-0000-000038020000}"/>
    <cellStyle name="Normal 144 2" xfId="381" xr:uid="{00000000-0005-0000-0000-000039020000}"/>
    <cellStyle name="Normal 145" xfId="382" xr:uid="{00000000-0005-0000-0000-00003A020000}"/>
    <cellStyle name="Normal 145 2" xfId="383" xr:uid="{00000000-0005-0000-0000-00003B020000}"/>
    <cellStyle name="Normal 146" xfId="384" xr:uid="{00000000-0005-0000-0000-00003C020000}"/>
    <cellStyle name="Normal 146 2" xfId="385" xr:uid="{00000000-0005-0000-0000-00003D020000}"/>
    <cellStyle name="Normal 147" xfId="386" xr:uid="{00000000-0005-0000-0000-00003E020000}"/>
    <cellStyle name="Normal 147 2" xfId="387" xr:uid="{00000000-0005-0000-0000-00003F020000}"/>
    <cellStyle name="Normal 148" xfId="388" xr:uid="{00000000-0005-0000-0000-000040020000}"/>
    <cellStyle name="Normal 148 2" xfId="389" xr:uid="{00000000-0005-0000-0000-000041020000}"/>
    <cellStyle name="Normal 149" xfId="390" xr:uid="{00000000-0005-0000-0000-000042020000}"/>
    <cellStyle name="Normal 149 2" xfId="391" xr:uid="{00000000-0005-0000-0000-000043020000}"/>
    <cellStyle name="Normal 15" xfId="392" xr:uid="{00000000-0005-0000-0000-000044020000}"/>
    <cellStyle name="Normal 15 2" xfId="393" xr:uid="{00000000-0005-0000-0000-000045020000}"/>
    <cellStyle name="Normal 15 3" xfId="394" xr:uid="{00000000-0005-0000-0000-000046020000}"/>
    <cellStyle name="Normal 15 4" xfId="395" xr:uid="{00000000-0005-0000-0000-000047020000}"/>
    <cellStyle name="Normal 15 5" xfId="396" xr:uid="{00000000-0005-0000-0000-000048020000}"/>
    <cellStyle name="Normal 150" xfId="397" xr:uid="{00000000-0005-0000-0000-000049020000}"/>
    <cellStyle name="Normal 150 2" xfId="398" xr:uid="{00000000-0005-0000-0000-00004A020000}"/>
    <cellStyle name="Normal 151" xfId="399" xr:uid="{00000000-0005-0000-0000-00004B020000}"/>
    <cellStyle name="Normal 151 2" xfId="400" xr:uid="{00000000-0005-0000-0000-00004C020000}"/>
    <cellStyle name="Normal 152" xfId="401" xr:uid="{00000000-0005-0000-0000-00004D020000}"/>
    <cellStyle name="Normal 152 2" xfId="402" xr:uid="{00000000-0005-0000-0000-00004E020000}"/>
    <cellStyle name="Normal 153" xfId="403" xr:uid="{00000000-0005-0000-0000-00004F020000}"/>
    <cellStyle name="Normal 153 2" xfId="404" xr:uid="{00000000-0005-0000-0000-000050020000}"/>
    <cellStyle name="Normal 154" xfId="405" xr:uid="{00000000-0005-0000-0000-000051020000}"/>
    <cellStyle name="Normal 154 2" xfId="406" xr:uid="{00000000-0005-0000-0000-000052020000}"/>
    <cellStyle name="Normal 155" xfId="407" xr:uid="{00000000-0005-0000-0000-000053020000}"/>
    <cellStyle name="Normal 155 2" xfId="408" xr:uid="{00000000-0005-0000-0000-000054020000}"/>
    <cellStyle name="Normal 156" xfId="409" xr:uid="{00000000-0005-0000-0000-000055020000}"/>
    <cellStyle name="Normal 156 2" xfId="410" xr:uid="{00000000-0005-0000-0000-000056020000}"/>
    <cellStyle name="Normal 157" xfId="411" xr:uid="{00000000-0005-0000-0000-000057020000}"/>
    <cellStyle name="Normal 157 2" xfId="412" xr:uid="{00000000-0005-0000-0000-000058020000}"/>
    <cellStyle name="Normal 158" xfId="413" xr:uid="{00000000-0005-0000-0000-000059020000}"/>
    <cellStyle name="Normal 158 2" xfId="414" xr:uid="{00000000-0005-0000-0000-00005A020000}"/>
    <cellStyle name="Normal 159" xfId="415" xr:uid="{00000000-0005-0000-0000-00005B020000}"/>
    <cellStyle name="Normal 159 2" xfId="416" xr:uid="{00000000-0005-0000-0000-00005C020000}"/>
    <cellStyle name="Normal 16" xfId="417" xr:uid="{00000000-0005-0000-0000-00005D020000}"/>
    <cellStyle name="Normal 16 2" xfId="418" xr:uid="{00000000-0005-0000-0000-00005E020000}"/>
    <cellStyle name="Normal 160" xfId="419" xr:uid="{00000000-0005-0000-0000-00005F020000}"/>
    <cellStyle name="Normal 160 2" xfId="420" xr:uid="{00000000-0005-0000-0000-000060020000}"/>
    <cellStyle name="Normal 161" xfId="421" xr:uid="{00000000-0005-0000-0000-000061020000}"/>
    <cellStyle name="Normal 161 2" xfId="422" xr:uid="{00000000-0005-0000-0000-000062020000}"/>
    <cellStyle name="Normal 162" xfId="423" xr:uid="{00000000-0005-0000-0000-000063020000}"/>
    <cellStyle name="Normal 162 2" xfId="424" xr:uid="{00000000-0005-0000-0000-000064020000}"/>
    <cellStyle name="Normal 163" xfId="425" xr:uid="{00000000-0005-0000-0000-000065020000}"/>
    <cellStyle name="Normal 163 2" xfId="426" xr:uid="{00000000-0005-0000-0000-000066020000}"/>
    <cellStyle name="Normal 164" xfId="427" xr:uid="{00000000-0005-0000-0000-000067020000}"/>
    <cellStyle name="Normal 164 2" xfId="428" xr:uid="{00000000-0005-0000-0000-000068020000}"/>
    <cellStyle name="Normal 165" xfId="429" xr:uid="{00000000-0005-0000-0000-000069020000}"/>
    <cellStyle name="Normal 165 2" xfId="430" xr:uid="{00000000-0005-0000-0000-00006A020000}"/>
    <cellStyle name="Normal 166" xfId="431" xr:uid="{00000000-0005-0000-0000-00006B020000}"/>
    <cellStyle name="Normal 166 2" xfId="432" xr:uid="{00000000-0005-0000-0000-00006C020000}"/>
    <cellStyle name="Normal 167" xfId="433" xr:uid="{00000000-0005-0000-0000-00006D020000}"/>
    <cellStyle name="Normal 167 2" xfId="434" xr:uid="{00000000-0005-0000-0000-00006E020000}"/>
    <cellStyle name="Normal 168" xfId="435" xr:uid="{00000000-0005-0000-0000-00006F020000}"/>
    <cellStyle name="Normal 168 2" xfId="436" xr:uid="{00000000-0005-0000-0000-000070020000}"/>
    <cellStyle name="Normal 169" xfId="437" xr:uid="{00000000-0005-0000-0000-000071020000}"/>
    <cellStyle name="Normal 169 2" xfId="438" xr:uid="{00000000-0005-0000-0000-000072020000}"/>
    <cellStyle name="Normal 17" xfId="439" xr:uid="{00000000-0005-0000-0000-000073020000}"/>
    <cellStyle name="Normal 17 2" xfId="440" xr:uid="{00000000-0005-0000-0000-000074020000}"/>
    <cellStyle name="Normal 170" xfId="441" xr:uid="{00000000-0005-0000-0000-000075020000}"/>
    <cellStyle name="Normal 170 2" xfId="442" xr:uid="{00000000-0005-0000-0000-000076020000}"/>
    <cellStyle name="Normal 171" xfId="443" xr:uid="{00000000-0005-0000-0000-000077020000}"/>
    <cellStyle name="Normal 171 2" xfId="444" xr:uid="{00000000-0005-0000-0000-000078020000}"/>
    <cellStyle name="Normal 172" xfId="445" xr:uid="{00000000-0005-0000-0000-000079020000}"/>
    <cellStyle name="Normal 172 2" xfId="446" xr:uid="{00000000-0005-0000-0000-00007A020000}"/>
    <cellStyle name="Normal 173" xfId="447" xr:uid="{00000000-0005-0000-0000-00007B020000}"/>
    <cellStyle name="Normal 173 2" xfId="448" xr:uid="{00000000-0005-0000-0000-00007C020000}"/>
    <cellStyle name="Normal 174" xfId="449" xr:uid="{00000000-0005-0000-0000-00007D020000}"/>
    <cellStyle name="Normal 174 2" xfId="450" xr:uid="{00000000-0005-0000-0000-00007E020000}"/>
    <cellStyle name="Normal 175" xfId="451" xr:uid="{00000000-0005-0000-0000-00007F020000}"/>
    <cellStyle name="Normal 175 2" xfId="452" xr:uid="{00000000-0005-0000-0000-000080020000}"/>
    <cellStyle name="Normal 176" xfId="453" xr:uid="{00000000-0005-0000-0000-000081020000}"/>
    <cellStyle name="Normal 176 2" xfId="454" xr:uid="{00000000-0005-0000-0000-000082020000}"/>
    <cellStyle name="Normal 177" xfId="455" xr:uid="{00000000-0005-0000-0000-000083020000}"/>
    <cellStyle name="Normal 177 2" xfId="456" xr:uid="{00000000-0005-0000-0000-000084020000}"/>
    <cellStyle name="Normal 178" xfId="457" xr:uid="{00000000-0005-0000-0000-000085020000}"/>
    <cellStyle name="Normal 178 2" xfId="458" xr:uid="{00000000-0005-0000-0000-000086020000}"/>
    <cellStyle name="Normal 179" xfId="459" xr:uid="{00000000-0005-0000-0000-000087020000}"/>
    <cellStyle name="Normal 179 2" xfId="460" xr:uid="{00000000-0005-0000-0000-000088020000}"/>
    <cellStyle name="Normal 18" xfId="461" xr:uid="{00000000-0005-0000-0000-000089020000}"/>
    <cellStyle name="Normal 18 2" xfId="462" xr:uid="{00000000-0005-0000-0000-00008A020000}"/>
    <cellStyle name="Normal 18 3" xfId="463" xr:uid="{00000000-0005-0000-0000-00008B020000}"/>
    <cellStyle name="Normal 18 4" xfId="464" xr:uid="{00000000-0005-0000-0000-00008C020000}"/>
    <cellStyle name="Normal 18 5" xfId="465" xr:uid="{00000000-0005-0000-0000-00008D020000}"/>
    <cellStyle name="Normal 180" xfId="466" xr:uid="{00000000-0005-0000-0000-00008E020000}"/>
    <cellStyle name="Normal 180 2" xfId="467" xr:uid="{00000000-0005-0000-0000-00008F020000}"/>
    <cellStyle name="Normal 181" xfId="468" xr:uid="{00000000-0005-0000-0000-000090020000}"/>
    <cellStyle name="Normal 181 2" xfId="469" xr:uid="{00000000-0005-0000-0000-000091020000}"/>
    <cellStyle name="Normal 182" xfId="470" xr:uid="{00000000-0005-0000-0000-000092020000}"/>
    <cellStyle name="Normal 182 2" xfId="471" xr:uid="{00000000-0005-0000-0000-000093020000}"/>
    <cellStyle name="Normal 183" xfId="472" xr:uid="{00000000-0005-0000-0000-000094020000}"/>
    <cellStyle name="Normal 183 2" xfId="473" xr:uid="{00000000-0005-0000-0000-000095020000}"/>
    <cellStyle name="Normal 184" xfId="474" xr:uid="{00000000-0005-0000-0000-000096020000}"/>
    <cellStyle name="Normal 184 2" xfId="475" xr:uid="{00000000-0005-0000-0000-000097020000}"/>
    <cellStyle name="Normal 185" xfId="476" xr:uid="{00000000-0005-0000-0000-000098020000}"/>
    <cellStyle name="Normal 185 2" xfId="477" xr:uid="{00000000-0005-0000-0000-000099020000}"/>
    <cellStyle name="Normal 186" xfId="478" xr:uid="{00000000-0005-0000-0000-00009A020000}"/>
    <cellStyle name="Normal 186 2" xfId="479" xr:uid="{00000000-0005-0000-0000-00009B020000}"/>
    <cellStyle name="Normal 187" xfId="480" xr:uid="{00000000-0005-0000-0000-00009C020000}"/>
    <cellStyle name="Normal 187 2" xfId="481" xr:uid="{00000000-0005-0000-0000-00009D020000}"/>
    <cellStyle name="Normal 188" xfId="482" xr:uid="{00000000-0005-0000-0000-00009E020000}"/>
    <cellStyle name="Normal 188 2" xfId="483" xr:uid="{00000000-0005-0000-0000-00009F020000}"/>
    <cellStyle name="Normal 189" xfId="484" xr:uid="{00000000-0005-0000-0000-0000A0020000}"/>
    <cellStyle name="Normal 189 2" xfId="485" xr:uid="{00000000-0005-0000-0000-0000A1020000}"/>
    <cellStyle name="Normal 19" xfId="486" xr:uid="{00000000-0005-0000-0000-0000A2020000}"/>
    <cellStyle name="Normal 19 2" xfId="487" xr:uid="{00000000-0005-0000-0000-0000A3020000}"/>
    <cellStyle name="Normal 190" xfId="488" xr:uid="{00000000-0005-0000-0000-0000A4020000}"/>
    <cellStyle name="Normal 190 2" xfId="489" xr:uid="{00000000-0005-0000-0000-0000A5020000}"/>
    <cellStyle name="Normal 191" xfId="490" xr:uid="{00000000-0005-0000-0000-0000A6020000}"/>
    <cellStyle name="Normal 191 2" xfId="491" xr:uid="{00000000-0005-0000-0000-0000A7020000}"/>
    <cellStyle name="Normal 192" xfId="492" xr:uid="{00000000-0005-0000-0000-0000A8020000}"/>
    <cellStyle name="Normal 192 2" xfId="493" xr:uid="{00000000-0005-0000-0000-0000A9020000}"/>
    <cellStyle name="Normal 193" xfId="494" xr:uid="{00000000-0005-0000-0000-0000AA020000}"/>
    <cellStyle name="Normal 193 2" xfId="495" xr:uid="{00000000-0005-0000-0000-0000AB020000}"/>
    <cellStyle name="Normal 194" xfId="496" xr:uid="{00000000-0005-0000-0000-0000AC020000}"/>
    <cellStyle name="Normal 194 2" xfId="497" xr:uid="{00000000-0005-0000-0000-0000AD020000}"/>
    <cellStyle name="Normal 195" xfId="498" xr:uid="{00000000-0005-0000-0000-0000AE020000}"/>
    <cellStyle name="Normal 195 2" xfId="499" xr:uid="{00000000-0005-0000-0000-0000AF020000}"/>
    <cellStyle name="Normal 196" xfId="500" xr:uid="{00000000-0005-0000-0000-0000B0020000}"/>
    <cellStyle name="Normal 196 2" xfId="501" xr:uid="{00000000-0005-0000-0000-0000B1020000}"/>
    <cellStyle name="Normal 197" xfId="502" xr:uid="{00000000-0005-0000-0000-0000B2020000}"/>
    <cellStyle name="Normal 197 2" xfId="503" xr:uid="{00000000-0005-0000-0000-0000B3020000}"/>
    <cellStyle name="Normal 198" xfId="504" xr:uid="{00000000-0005-0000-0000-0000B4020000}"/>
    <cellStyle name="Normal 198 2" xfId="505" xr:uid="{00000000-0005-0000-0000-0000B5020000}"/>
    <cellStyle name="Normal 199" xfId="506" xr:uid="{00000000-0005-0000-0000-0000B6020000}"/>
    <cellStyle name="Normal 199 2" xfId="507" xr:uid="{00000000-0005-0000-0000-0000B7020000}"/>
    <cellStyle name="Normal 2" xfId="508" xr:uid="{00000000-0005-0000-0000-0000B8020000}"/>
    <cellStyle name="Normal 2 2" xfId="509" xr:uid="{00000000-0005-0000-0000-0000B9020000}"/>
    <cellStyle name="Normal 2 2 2" xfId="510" xr:uid="{00000000-0005-0000-0000-0000BA020000}"/>
    <cellStyle name="Normal 2 2 2 50" xfId="511" xr:uid="{00000000-0005-0000-0000-0000BB020000}"/>
    <cellStyle name="Normal 2 2 3" xfId="512" xr:uid="{00000000-0005-0000-0000-0000BC020000}"/>
    <cellStyle name="Normal 2 2 76" xfId="513" xr:uid="{00000000-0005-0000-0000-0000BD020000}"/>
    <cellStyle name="Normal 2 3" xfId="514" xr:uid="{00000000-0005-0000-0000-0000BE020000}"/>
    <cellStyle name="Normal 2 4" xfId="1050" xr:uid="{33312E34-D7A3-4FB8-A6F2-48EE27681691}"/>
    <cellStyle name="Normal 20" xfId="515" xr:uid="{00000000-0005-0000-0000-0000BF020000}"/>
    <cellStyle name="Normal 20 2" xfId="516" xr:uid="{00000000-0005-0000-0000-0000C0020000}"/>
    <cellStyle name="Normal 20 3" xfId="517" xr:uid="{00000000-0005-0000-0000-0000C1020000}"/>
    <cellStyle name="Normal 20 4" xfId="518" xr:uid="{00000000-0005-0000-0000-0000C2020000}"/>
    <cellStyle name="Normal 20 5" xfId="519" xr:uid="{00000000-0005-0000-0000-0000C3020000}"/>
    <cellStyle name="Normal 200" xfId="520" xr:uid="{00000000-0005-0000-0000-0000C4020000}"/>
    <cellStyle name="Normal 200 2" xfId="521" xr:uid="{00000000-0005-0000-0000-0000C5020000}"/>
    <cellStyle name="Normal 201" xfId="522" xr:uid="{00000000-0005-0000-0000-0000C6020000}"/>
    <cellStyle name="Normal 201 2" xfId="523" xr:uid="{00000000-0005-0000-0000-0000C7020000}"/>
    <cellStyle name="Normal 202" xfId="524" xr:uid="{00000000-0005-0000-0000-0000C8020000}"/>
    <cellStyle name="Normal 202 2" xfId="525" xr:uid="{00000000-0005-0000-0000-0000C9020000}"/>
    <cellStyle name="Normal 203" xfId="526" xr:uid="{00000000-0005-0000-0000-0000CA020000}"/>
    <cellStyle name="Normal 203 2" xfId="527" xr:uid="{00000000-0005-0000-0000-0000CB020000}"/>
    <cellStyle name="Normal 204" xfId="528" xr:uid="{00000000-0005-0000-0000-0000CC020000}"/>
    <cellStyle name="Normal 204 2" xfId="529" xr:uid="{00000000-0005-0000-0000-0000CD020000}"/>
    <cellStyle name="Normal 205" xfId="530" xr:uid="{00000000-0005-0000-0000-0000CE020000}"/>
    <cellStyle name="Normal 205 2" xfId="531" xr:uid="{00000000-0005-0000-0000-0000CF020000}"/>
    <cellStyle name="Normal 206" xfId="532" xr:uid="{00000000-0005-0000-0000-0000D0020000}"/>
    <cellStyle name="Normal 206 2" xfId="533" xr:uid="{00000000-0005-0000-0000-0000D1020000}"/>
    <cellStyle name="Normal 207" xfId="534" xr:uid="{00000000-0005-0000-0000-0000D2020000}"/>
    <cellStyle name="Normal 207 2" xfId="535" xr:uid="{00000000-0005-0000-0000-0000D3020000}"/>
    <cellStyle name="Normal 208" xfId="536" xr:uid="{00000000-0005-0000-0000-0000D4020000}"/>
    <cellStyle name="Normal 208 2" xfId="537" xr:uid="{00000000-0005-0000-0000-0000D5020000}"/>
    <cellStyle name="Normal 209" xfId="538" xr:uid="{00000000-0005-0000-0000-0000D6020000}"/>
    <cellStyle name="Normal 209 2" xfId="539" xr:uid="{00000000-0005-0000-0000-0000D7020000}"/>
    <cellStyle name="Normal 21" xfId="540" xr:uid="{00000000-0005-0000-0000-0000D8020000}"/>
    <cellStyle name="Normal 21 2" xfId="541" xr:uid="{00000000-0005-0000-0000-0000D9020000}"/>
    <cellStyle name="Normal 21 3" xfId="542" xr:uid="{00000000-0005-0000-0000-0000DA020000}"/>
    <cellStyle name="Normal 21 4" xfId="543" xr:uid="{00000000-0005-0000-0000-0000DB020000}"/>
    <cellStyle name="Normal 21 5" xfId="544" xr:uid="{00000000-0005-0000-0000-0000DC020000}"/>
    <cellStyle name="Normal 210" xfId="545" xr:uid="{00000000-0005-0000-0000-0000DD020000}"/>
    <cellStyle name="Normal 210 2" xfId="546" xr:uid="{00000000-0005-0000-0000-0000DE020000}"/>
    <cellStyle name="Normal 211" xfId="547" xr:uid="{00000000-0005-0000-0000-0000DF020000}"/>
    <cellStyle name="Normal 211 2" xfId="548" xr:uid="{00000000-0005-0000-0000-0000E0020000}"/>
    <cellStyle name="Normal 212" xfId="549" xr:uid="{00000000-0005-0000-0000-0000E1020000}"/>
    <cellStyle name="Normal 212 2" xfId="550" xr:uid="{00000000-0005-0000-0000-0000E2020000}"/>
    <cellStyle name="Normal 213" xfId="551" xr:uid="{00000000-0005-0000-0000-0000E3020000}"/>
    <cellStyle name="Normal 213 2" xfId="552" xr:uid="{00000000-0005-0000-0000-0000E4020000}"/>
    <cellStyle name="Normal 214" xfId="553" xr:uid="{00000000-0005-0000-0000-0000E5020000}"/>
    <cellStyle name="Normal 214 2" xfId="554" xr:uid="{00000000-0005-0000-0000-0000E6020000}"/>
    <cellStyle name="Normal 215" xfId="555" xr:uid="{00000000-0005-0000-0000-0000E7020000}"/>
    <cellStyle name="Normal 215 2" xfId="556" xr:uid="{00000000-0005-0000-0000-0000E8020000}"/>
    <cellStyle name="Normal 216" xfId="557" xr:uid="{00000000-0005-0000-0000-0000E9020000}"/>
    <cellStyle name="Normal 216 2" xfId="558" xr:uid="{00000000-0005-0000-0000-0000EA020000}"/>
    <cellStyle name="Normal 217" xfId="559" xr:uid="{00000000-0005-0000-0000-0000EB020000}"/>
    <cellStyle name="Normal 217 2" xfId="560" xr:uid="{00000000-0005-0000-0000-0000EC020000}"/>
    <cellStyle name="Normal 218" xfId="561" xr:uid="{00000000-0005-0000-0000-0000ED020000}"/>
    <cellStyle name="Normal 218 2" xfId="562" xr:uid="{00000000-0005-0000-0000-0000EE020000}"/>
    <cellStyle name="Normal 219" xfId="563" xr:uid="{00000000-0005-0000-0000-0000EF020000}"/>
    <cellStyle name="Normal 219 2" xfId="564" xr:uid="{00000000-0005-0000-0000-0000F0020000}"/>
    <cellStyle name="Normal 22" xfId="565" xr:uid="{00000000-0005-0000-0000-0000F1020000}"/>
    <cellStyle name="Normal 22 2" xfId="566" xr:uid="{00000000-0005-0000-0000-0000F2020000}"/>
    <cellStyle name="Normal 220" xfId="567" xr:uid="{00000000-0005-0000-0000-0000F3020000}"/>
    <cellStyle name="Normal 220 2" xfId="568" xr:uid="{00000000-0005-0000-0000-0000F4020000}"/>
    <cellStyle name="Normal 221" xfId="569" xr:uid="{00000000-0005-0000-0000-0000F5020000}"/>
    <cellStyle name="Normal 221 2" xfId="570" xr:uid="{00000000-0005-0000-0000-0000F6020000}"/>
    <cellStyle name="Normal 222" xfId="571" xr:uid="{00000000-0005-0000-0000-0000F7020000}"/>
    <cellStyle name="Normal 222 2" xfId="572" xr:uid="{00000000-0005-0000-0000-0000F8020000}"/>
    <cellStyle name="Normal 223" xfId="573" xr:uid="{00000000-0005-0000-0000-0000F9020000}"/>
    <cellStyle name="Normal 223 2" xfId="574" xr:uid="{00000000-0005-0000-0000-0000FA020000}"/>
    <cellStyle name="Normal 224" xfId="575" xr:uid="{00000000-0005-0000-0000-0000FB020000}"/>
    <cellStyle name="Normal 224 2" xfId="576" xr:uid="{00000000-0005-0000-0000-0000FC020000}"/>
    <cellStyle name="Normal 225" xfId="577" xr:uid="{00000000-0005-0000-0000-0000FD020000}"/>
    <cellStyle name="Normal 225 2" xfId="578" xr:uid="{00000000-0005-0000-0000-0000FE020000}"/>
    <cellStyle name="Normal 226" xfId="579" xr:uid="{00000000-0005-0000-0000-0000FF020000}"/>
    <cellStyle name="Normal 226 2" xfId="580" xr:uid="{00000000-0005-0000-0000-000000030000}"/>
    <cellStyle name="Normal 227" xfId="581" xr:uid="{00000000-0005-0000-0000-000001030000}"/>
    <cellStyle name="Normal 227 2" xfId="582" xr:uid="{00000000-0005-0000-0000-000002030000}"/>
    <cellStyle name="Normal 228" xfId="583" xr:uid="{00000000-0005-0000-0000-000003030000}"/>
    <cellStyle name="Normal 228 2" xfId="584" xr:uid="{00000000-0005-0000-0000-000004030000}"/>
    <cellStyle name="Normal 229" xfId="585" xr:uid="{00000000-0005-0000-0000-000005030000}"/>
    <cellStyle name="Normal 229 2" xfId="586" xr:uid="{00000000-0005-0000-0000-000006030000}"/>
    <cellStyle name="Normal 23" xfId="587" xr:uid="{00000000-0005-0000-0000-000007030000}"/>
    <cellStyle name="Normal 23 2" xfId="588" xr:uid="{00000000-0005-0000-0000-000008030000}"/>
    <cellStyle name="Normal 23 3" xfId="589" xr:uid="{00000000-0005-0000-0000-000009030000}"/>
    <cellStyle name="Normal 23 4" xfId="590" xr:uid="{00000000-0005-0000-0000-00000A030000}"/>
    <cellStyle name="Normal 23 5" xfId="591" xr:uid="{00000000-0005-0000-0000-00000B030000}"/>
    <cellStyle name="Normal 230" xfId="592" xr:uid="{00000000-0005-0000-0000-00000C030000}"/>
    <cellStyle name="Normal 230 2" xfId="593" xr:uid="{00000000-0005-0000-0000-00000D030000}"/>
    <cellStyle name="Normal 231" xfId="594" xr:uid="{00000000-0005-0000-0000-00000E030000}"/>
    <cellStyle name="Normal 231 2" xfId="595" xr:uid="{00000000-0005-0000-0000-00000F030000}"/>
    <cellStyle name="Normal 232" xfId="596" xr:uid="{00000000-0005-0000-0000-000010030000}"/>
    <cellStyle name="Normal 232 2" xfId="597" xr:uid="{00000000-0005-0000-0000-000011030000}"/>
    <cellStyle name="Normal 233" xfId="598" xr:uid="{00000000-0005-0000-0000-000012030000}"/>
    <cellStyle name="Normal 233 2" xfId="599" xr:uid="{00000000-0005-0000-0000-000013030000}"/>
    <cellStyle name="Normal 234" xfId="600" xr:uid="{00000000-0005-0000-0000-000014030000}"/>
    <cellStyle name="Normal 234 2" xfId="601" xr:uid="{00000000-0005-0000-0000-000015030000}"/>
    <cellStyle name="Normal 235" xfId="602" xr:uid="{00000000-0005-0000-0000-000016030000}"/>
    <cellStyle name="Normal 235 2" xfId="603" xr:uid="{00000000-0005-0000-0000-000017030000}"/>
    <cellStyle name="Normal 236" xfId="604" xr:uid="{00000000-0005-0000-0000-000018030000}"/>
    <cellStyle name="Normal 236 2" xfId="605" xr:uid="{00000000-0005-0000-0000-000019030000}"/>
    <cellStyle name="Normal 237" xfId="606" xr:uid="{00000000-0005-0000-0000-00001A030000}"/>
    <cellStyle name="Normal 237 2" xfId="607" xr:uid="{00000000-0005-0000-0000-00001B030000}"/>
    <cellStyle name="Normal 238" xfId="608" xr:uid="{00000000-0005-0000-0000-00001C030000}"/>
    <cellStyle name="Normal 238 2" xfId="609" xr:uid="{00000000-0005-0000-0000-00001D030000}"/>
    <cellStyle name="Normal 239" xfId="610" xr:uid="{00000000-0005-0000-0000-00001E030000}"/>
    <cellStyle name="Normal 239 2" xfId="611" xr:uid="{00000000-0005-0000-0000-00001F030000}"/>
    <cellStyle name="Normal 24" xfId="612" xr:uid="{00000000-0005-0000-0000-000020030000}"/>
    <cellStyle name="Normal 24 2" xfId="613" xr:uid="{00000000-0005-0000-0000-000021030000}"/>
    <cellStyle name="Normal 240" xfId="614" xr:uid="{00000000-0005-0000-0000-000022030000}"/>
    <cellStyle name="Normal 240 2" xfId="615" xr:uid="{00000000-0005-0000-0000-000023030000}"/>
    <cellStyle name="Normal 241" xfId="616" xr:uid="{00000000-0005-0000-0000-000024030000}"/>
    <cellStyle name="Normal 241 2" xfId="617" xr:uid="{00000000-0005-0000-0000-000025030000}"/>
    <cellStyle name="Normal 242" xfId="618" xr:uid="{00000000-0005-0000-0000-000026030000}"/>
    <cellStyle name="Normal 242 2" xfId="619" xr:uid="{00000000-0005-0000-0000-000027030000}"/>
    <cellStyle name="Normal 243" xfId="620" xr:uid="{00000000-0005-0000-0000-000028030000}"/>
    <cellStyle name="Normal 243 2" xfId="621" xr:uid="{00000000-0005-0000-0000-000029030000}"/>
    <cellStyle name="Normal 244" xfId="622" xr:uid="{00000000-0005-0000-0000-00002A030000}"/>
    <cellStyle name="Normal 244 2" xfId="623" xr:uid="{00000000-0005-0000-0000-00002B030000}"/>
    <cellStyle name="Normal 245" xfId="624" xr:uid="{00000000-0005-0000-0000-00002C030000}"/>
    <cellStyle name="Normal 245 2" xfId="625" xr:uid="{00000000-0005-0000-0000-00002D030000}"/>
    <cellStyle name="Normal 246" xfId="626" xr:uid="{00000000-0005-0000-0000-00002E030000}"/>
    <cellStyle name="Normal 246 2" xfId="627" xr:uid="{00000000-0005-0000-0000-00002F030000}"/>
    <cellStyle name="Normal 247" xfId="628" xr:uid="{00000000-0005-0000-0000-000030030000}"/>
    <cellStyle name="Normal 247 2" xfId="629" xr:uid="{00000000-0005-0000-0000-000031030000}"/>
    <cellStyle name="Normal 248" xfId="630" xr:uid="{00000000-0005-0000-0000-000032030000}"/>
    <cellStyle name="Normal 248 2" xfId="631" xr:uid="{00000000-0005-0000-0000-000033030000}"/>
    <cellStyle name="Normal 249" xfId="632" xr:uid="{00000000-0005-0000-0000-000034030000}"/>
    <cellStyle name="Normal 249 2" xfId="633" xr:uid="{00000000-0005-0000-0000-000035030000}"/>
    <cellStyle name="Normal 25" xfId="634" xr:uid="{00000000-0005-0000-0000-000036030000}"/>
    <cellStyle name="Normal 25 2" xfId="635" xr:uid="{00000000-0005-0000-0000-000037030000}"/>
    <cellStyle name="Normal 250" xfId="636" xr:uid="{00000000-0005-0000-0000-000038030000}"/>
    <cellStyle name="Normal 250 2" xfId="637" xr:uid="{00000000-0005-0000-0000-000039030000}"/>
    <cellStyle name="Normal 251" xfId="638" xr:uid="{00000000-0005-0000-0000-00003A030000}"/>
    <cellStyle name="Normal 251 2" xfId="639" xr:uid="{00000000-0005-0000-0000-00003B030000}"/>
    <cellStyle name="Normal 252" xfId="640" xr:uid="{00000000-0005-0000-0000-00003C030000}"/>
    <cellStyle name="Normal 252 2" xfId="641" xr:uid="{00000000-0005-0000-0000-00003D030000}"/>
    <cellStyle name="Normal 253" xfId="642" xr:uid="{00000000-0005-0000-0000-00003E030000}"/>
    <cellStyle name="Normal 253 2" xfId="643" xr:uid="{00000000-0005-0000-0000-00003F030000}"/>
    <cellStyle name="Normal 254" xfId="644" xr:uid="{00000000-0005-0000-0000-000040030000}"/>
    <cellStyle name="Normal 254 2" xfId="645" xr:uid="{00000000-0005-0000-0000-000041030000}"/>
    <cellStyle name="Normal 255" xfId="646" xr:uid="{00000000-0005-0000-0000-000042030000}"/>
    <cellStyle name="Normal 255 2" xfId="647" xr:uid="{00000000-0005-0000-0000-000043030000}"/>
    <cellStyle name="Normal 256" xfId="648" xr:uid="{00000000-0005-0000-0000-000044030000}"/>
    <cellStyle name="Normal 256 2" xfId="649" xr:uid="{00000000-0005-0000-0000-000045030000}"/>
    <cellStyle name="Normal 257" xfId="650" xr:uid="{00000000-0005-0000-0000-000046030000}"/>
    <cellStyle name="Normal 257 2" xfId="651" xr:uid="{00000000-0005-0000-0000-000047030000}"/>
    <cellStyle name="Normal 257 2 2" xfId="1049" xr:uid="{A46310F2-6055-4CD0-B341-2ABED60E9D48}"/>
    <cellStyle name="Normal 257 3" xfId="1044" xr:uid="{00000000-0005-0000-0000-000048030000}"/>
    <cellStyle name="Normal 257 4" xfId="1048" xr:uid="{508E1C38-C060-473C-A90E-D14E84493510}"/>
    <cellStyle name="Normal 258" xfId="652" xr:uid="{00000000-0005-0000-0000-000049030000}"/>
    <cellStyle name="Normal 258 2" xfId="653" xr:uid="{00000000-0005-0000-0000-00004A030000}"/>
    <cellStyle name="Normal 258 3" xfId="654" xr:uid="{00000000-0005-0000-0000-00004B030000}"/>
    <cellStyle name="Normal 259" xfId="1045" xr:uid="{00000000-0005-0000-0000-00004C030000}"/>
    <cellStyle name="Normal 26" xfId="655" xr:uid="{00000000-0005-0000-0000-00004D030000}"/>
    <cellStyle name="Normal 26 2" xfId="656" xr:uid="{00000000-0005-0000-0000-00004E030000}"/>
    <cellStyle name="Normal 260" xfId="1047" xr:uid="{81AADFC6-5166-458B-884A-5375483B68E8}"/>
    <cellStyle name="Normal 27" xfId="657" xr:uid="{00000000-0005-0000-0000-00004F030000}"/>
    <cellStyle name="Normal 27 2" xfId="658" xr:uid="{00000000-0005-0000-0000-000050030000}"/>
    <cellStyle name="Normal 28" xfId="659" xr:uid="{00000000-0005-0000-0000-000051030000}"/>
    <cellStyle name="Normal 28 2" xfId="660" xr:uid="{00000000-0005-0000-0000-000052030000}"/>
    <cellStyle name="Normal 28 3" xfId="661" xr:uid="{00000000-0005-0000-0000-000053030000}"/>
    <cellStyle name="Normal 28 4" xfId="662" xr:uid="{00000000-0005-0000-0000-000054030000}"/>
    <cellStyle name="Normal 28 5" xfId="663" xr:uid="{00000000-0005-0000-0000-000055030000}"/>
    <cellStyle name="Normal 29" xfId="664" xr:uid="{00000000-0005-0000-0000-000056030000}"/>
    <cellStyle name="Normal 29 2" xfId="665" xr:uid="{00000000-0005-0000-0000-000057030000}"/>
    <cellStyle name="Normal 29 3" xfId="666" xr:uid="{00000000-0005-0000-0000-000058030000}"/>
    <cellStyle name="Normal 29 4" xfId="667" xr:uid="{00000000-0005-0000-0000-000059030000}"/>
    <cellStyle name="Normal 29 5" xfId="668" xr:uid="{00000000-0005-0000-0000-00005A030000}"/>
    <cellStyle name="Normal 3" xfId="669" xr:uid="{00000000-0005-0000-0000-00005B030000}"/>
    <cellStyle name="Normal 3 2" xfId="670" xr:uid="{00000000-0005-0000-0000-00005C030000}"/>
    <cellStyle name="Normal 3 3" xfId="671" xr:uid="{00000000-0005-0000-0000-00005D030000}"/>
    <cellStyle name="Normal 3 4" xfId="672" xr:uid="{00000000-0005-0000-0000-00005E030000}"/>
    <cellStyle name="Normal 3 5" xfId="673" xr:uid="{00000000-0005-0000-0000-00005F030000}"/>
    <cellStyle name="Normal 3 6" xfId="674" xr:uid="{00000000-0005-0000-0000-000060030000}"/>
    <cellStyle name="Normal 30" xfId="675" xr:uid="{00000000-0005-0000-0000-000061030000}"/>
    <cellStyle name="Normal 30 2" xfId="676" xr:uid="{00000000-0005-0000-0000-000062030000}"/>
    <cellStyle name="Normal 31" xfId="677" xr:uid="{00000000-0005-0000-0000-000063030000}"/>
    <cellStyle name="Normal 31 2" xfId="678" xr:uid="{00000000-0005-0000-0000-000064030000}"/>
    <cellStyle name="Normal 32" xfId="679" xr:uid="{00000000-0005-0000-0000-000065030000}"/>
    <cellStyle name="Normal 32 2" xfId="680" xr:uid="{00000000-0005-0000-0000-000066030000}"/>
    <cellStyle name="Normal 33" xfId="681" xr:uid="{00000000-0005-0000-0000-000067030000}"/>
    <cellStyle name="Normal 33 2" xfId="682" xr:uid="{00000000-0005-0000-0000-000068030000}"/>
    <cellStyle name="Normal 34" xfId="683" xr:uid="{00000000-0005-0000-0000-000069030000}"/>
    <cellStyle name="Normal 34 2" xfId="684" xr:uid="{00000000-0005-0000-0000-00006A030000}"/>
    <cellStyle name="Normal 35" xfId="685" xr:uid="{00000000-0005-0000-0000-00006B030000}"/>
    <cellStyle name="Normal 35 2" xfId="686" xr:uid="{00000000-0005-0000-0000-00006C030000}"/>
    <cellStyle name="Normal 36" xfId="687" xr:uid="{00000000-0005-0000-0000-00006D030000}"/>
    <cellStyle name="Normal 36 2" xfId="688" xr:uid="{00000000-0005-0000-0000-00006E030000}"/>
    <cellStyle name="Normal 37" xfId="689" xr:uid="{00000000-0005-0000-0000-00006F030000}"/>
    <cellStyle name="Normal 37 2" xfId="690" xr:uid="{00000000-0005-0000-0000-000070030000}"/>
    <cellStyle name="Normal 38" xfId="691" xr:uid="{00000000-0005-0000-0000-000071030000}"/>
    <cellStyle name="Normal 38 2" xfId="692" xr:uid="{00000000-0005-0000-0000-000072030000}"/>
    <cellStyle name="Normal 39" xfId="693" xr:uid="{00000000-0005-0000-0000-000073030000}"/>
    <cellStyle name="Normal 39 2" xfId="694" xr:uid="{00000000-0005-0000-0000-000074030000}"/>
    <cellStyle name="Normal 4" xfId="695" xr:uid="{00000000-0005-0000-0000-000075030000}"/>
    <cellStyle name="Normal 4 2" xfId="696" xr:uid="{00000000-0005-0000-0000-000076030000}"/>
    <cellStyle name="Normal 4 3" xfId="697" xr:uid="{00000000-0005-0000-0000-000077030000}"/>
    <cellStyle name="Normal 4 4" xfId="698" xr:uid="{00000000-0005-0000-0000-000078030000}"/>
    <cellStyle name="Normal 40" xfId="699" xr:uid="{00000000-0005-0000-0000-000079030000}"/>
    <cellStyle name="Normal 40 2" xfId="700" xr:uid="{00000000-0005-0000-0000-00007A030000}"/>
    <cellStyle name="Normal 41" xfId="701" xr:uid="{00000000-0005-0000-0000-00007B030000}"/>
    <cellStyle name="Normal 41 2" xfId="702" xr:uid="{00000000-0005-0000-0000-00007C030000}"/>
    <cellStyle name="Normal 42" xfId="703" xr:uid="{00000000-0005-0000-0000-00007D030000}"/>
    <cellStyle name="Normal 42 2" xfId="704" xr:uid="{00000000-0005-0000-0000-00007E030000}"/>
    <cellStyle name="Normal 43" xfId="705" xr:uid="{00000000-0005-0000-0000-00007F030000}"/>
    <cellStyle name="Normal 43 2" xfId="706" xr:uid="{00000000-0005-0000-0000-000080030000}"/>
    <cellStyle name="Normal 44" xfId="707" xr:uid="{00000000-0005-0000-0000-000081030000}"/>
    <cellStyle name="Normal 44 2" xfId="708" xr:uid="{00000000-0005-0000-0000-000082030000}"/>
    <cellStyle name="Normal 45" xfId="709" xr:uid="{00000000-0005-0000-0000-000083030000}"/>
    <cellStyle name="Normal 45 2" xfId="710" xr:uid="{00000000-0005-0000-0000-000084030000}"/>
    <cellStyle name="Normal 46" xfId="711" xr:uid="{00000000-0005-0000-0000-000085030000}"/>
    <cellStyle name="Normal 46 2" xfId="712" xr:uid="{00000000-0005-0000-0000-000086030000}"/>
    <cellStyle name="Normal 47" xfId="713" xr:uid="{00000000-0005-0000-0000-000087030000}"/>
    <cellStyle name="Normal 47 2" xfId="714" xr:uid="{00000000-0005-0000-0000-000088030000}"/>
    <cellStyle name="Normal 48" xfId="715" xr:uid="{00000000-0005-0000-0000-000089030000}"/>
    <cellStyle name="Normal 48 2" xfId="716" xr:uid="{00000000-0005-0000-0000-00008A030000}"/>
    <cellStyle name="Normal 49" xfId="717" xr:uid="{00000000-0005-0000-0000-00008B030000}"/>
    <cellStyle name="Normal 49 2" xfId="718" xr:uid="{00000000-0005-0000-0000-00008C030000}"/>
    <cellStyle name="Normal 5" xfId="719" xr:uid="{00000000-0005-0000-0000-00008D030000}"/>
    <cellStyle name="Normal 50" xfId="720" xr:uid="{00000000-0005-0000-0000-00008E030000}"/>
    <cellStyle name="Normal 50 2" xfId="721" xr:uid="{00000000-0005-0000-0000-00008F030000}"/>
    <cellStyle name="Normal 51" xfId="722" xr:uid="{00000000-0005-0000-0000-000090030000}"/>
    <cellStyle name="Normal 51 2" xfId="723" xr:uid="{00000000-0005-0000-0000-000091030000}"/>
    <cellStyle name="Normal 52" xfId="724" xr:uid="{00000000-0005-0000-0000-000092030000}"/>
    <cellStyle name="Normal 52 2" xfId="725" xr:uid="{00000000-0005-0000-0000-000093030000}"/>
    <cellStyle name="Normal 53" xfId="726" xr:uid="{00000000-0005-0000-0000-000094030000}"/>
    <cellStyle name="Normal 53 2" xfId="727" xr:uid="{00000000-0005-0000-0000-000095030000}"/>
    <cellStyle name="Normal 54" xfId="728" xr:uid="{00000000-0005-0000-0000-000096030000}"/>
    <cellStyle name="Normal 54 2" xfId="729" xr:uid="{00000000-0005-0000-0000-000097030000}"/>
    <cellStyle name="Normal 55" xfId="730" xr:uid="{00000000-0005-0000-0000-000098030000}"/>
    <cellStyle name="Normal 55 2" xfId="731" xr:uid="{00000000-0005-0000-0000-000099030000}"/>
    <cellStyle name="Normal 56" xfId="732" xr:uid="{00000000-0005-0000-0000-00009A030000}"/>
    <cellStyle name="Normal 56 2" xfId="733" xr:uid="{00000000-0005-0000-0000-00009B030000}"/>
    <cellStyle name="Normal 57" xfId="734" xr:uid="{00000000-0005-0000-0000-00009C030000}"/>
    <cellStyle name="Normal 57 2" xfId="735" xr:uid="{00000000-0005-0000-0000-00009D030000}"/>
    <cellStyle name="Normal 58" xfId="736" xr:uid="{00000000-0005-0000-0000-00009E030000}"/>
    <cellStyle name="Normal 58 2" xfId="737" xr:uid="{00000000-0005-0000-0000-00009F030000}"/>
    <cellStyle name="Normal 59" xfId="738" xr:uid="{00000000-0005-0000-0000-0000A0030000}"/>
    <cellStyle name="Normal 59 2" xfId="739" xr:uid="{00000000-0005-0000-0000-0000A1030000}"/>
    <cellStyle name="Normal 6" xfId="740" xr:uid="{00000000-0005-0000-0000-0000A2030000}"/>
    <cellStyle name="Normal 6 2" xfId="741" xr:uid="{00000000-0005-0000-0000-0000A3030000}"/>
    <cellStyle name="Normal 60" xfId="742" xr:uid="{00000000-0005-0000-0000-0000A4030000}"/>
    <cellStyle name="Normal 60 2" xfId="743" xr:uid="{00000000-0005-0000-0000-0000A5030000}"/>
    <cellStyle name="Normal 61" xfId="744" xr:uid="{00000000-0005-0000-0000-0000A6030000}"/>
    <cellStyle name="Normal 61 2" xfId="745" xr:uid="{00000000-0005-0000-0000-0000A7030000}"/>
    <cellStyle name="Normal 62" xfId="746" xr:uid="{00000000-0005-0000-0000-0000A8030000}"/>
    <cellStyle name="Normal 62 2" xfId="747" xr:uid="{00000000-0005-0000-0000-0000A9030000}"/>
    <cellStyle name="Normal 63" xfId="748" xr:uid="{00000000-0005-0000-0000-0000AA030000}"/>
    <cellStyle name="Normal 63 2" xfId="749" xr:uid="{00000000-0005-0000-0000-0000AB030000}"/>
    <cellStyle name="Normal 64" xfId="750" xr:uid="{00000000-0005-0000-0000-0000AC030000}"/>
    <cellStyle name="Normal 64 2" xfId="751" xr:uid="{00000000-0005-0000-0000-0000AD030000}"/>
    <cellStyle name="Normal 65" xfId="752" xr:uid="{00000000-0005-0000-0000-0000AE030000}"/>
    <cellStyle name="Normal 65 2" xfId="753" xr:uid="{00000000-0005-0000-0000-0000AF030000}"/>
    <cellStyle name="Normal 66" xfId="754" xr:uid="{00000000-0005-0000-0000-0000B0030000}"/>
    <cellStyle name="Normal 66 2" xfId="755" xr:uid="{00000000-0005-0000-0000-0000B1030000}"/>
    <cellStyle name="Normal 67" xfId="756" xr:uid="{00000000-0005-0000-0000-0000B2030000}"/>
    <cellStyle name="Normal 67 2" xfId="757" xr:uid="{00000000-0005-0000-0000-0000B3030000}"/>
    <cellStyle name="Normal 68" xfId="758" xr:uid="{00000000-0005-0000-0000-0000B4030000}"/>
    <cellStyle name="Normal 68 2" xfId="759" xr:uid="{00000000-0005-0000-0000-0000B5030000}"/>
    <cellStyle name="Normal 69" xfId="760" xr:uid="{00000000-0005-0000-0000-0000B6030000}"/>
    <cellStyle name="Normal 69 2" xfId="761" xr:uid="{00000000-0005-0000-0000-0000B7030000}"/>
    <cellStyle name="Normal 7" xfId="762" xr:uid="{00000000-0005-0000-0000-0000B8030000}"/>
    <cellStyle name="Normal 7 2" xfId="763" xr:uid="{00000000-0005-0000-0000-0000B9030000}"/>
    <cellStyle name="Normal 7 3" xfId="764" xr:uid="{00000000-0005-0000-0000-0000BA030000}"/>
    <cellStyle name="Normal 7 4" xfId="765" xr:uid="{00000000-0005-0000-0000-0000BB030000}"/>
    <cellStyle name="Normal 7 5" xfId="766" xr:uid="{00000000-0005-0000-0000-0000BC030000}"/>
    <cellStyle name="Normal 7 6" xfId="1046" xr:uid="{54C89C00-9A7D-4BF8-ACE0-8409C303FB4B}"/>
    <cellStyle name="Normal 70" xfId="767" xr:uid="{00000000-0005-0000-0000-0000BD030000}"/>
    <cellStyle name="Normal 70 2" xfId="768" xr:uid="{00000000-0005-0000-0000-0000BE030000}"/>
    <cellStyle name="Normal 71" xfId="769" xr:uid="{00000000-0005-0000-0000-0000BF030000}"/>
    <cellStyle name="Normal 71 2" xfId="770" xr:uid="{00000000-0005-0000-0000-0000C0030000}"/>
    <cellStyle name="Normal 72" xfId="771" xr:uid="{00000000-0005-0000-0000-0000C1030000}"/>
    <cellStyle name="Normal 72 2" xfId="772" xr:uid="{00000000-0005-0000-0000-0000C2030000}"/>
    <cellStyle name="Normal 73" xfId="773" xr:uid="{00000000-0005-0000-0000-0000C3030000}"/>
    <cellStyle name="Normal 73 2" xfId="774" xr:uid="{00000000-0005-0000-0000-0000C4030000}"/>
    <cellStyle name="Normal 74" xfId="775" xr:uid="{00000000-0005-0000-0000-0000C5030000}"/>
    <cellStyle name="Normal 74 2" xfId="776" xr:uid="{00000000-0005-0000-0000-0000C6030000}"/>
    <cellStyle name="Normal 75" xfId="777" xr:uid="{00000000-0005-0000-0000-0000C7030000}"/>
    <cellStyle name="Normal 75 2" xfId="778" xr:uid="{00000000-0005-0000-0000-0000C8030000}"/>
    <cellStyle name="Normal 76" xfId="779" xr:uid="{00000000-0005-0000-0000-0000C9030000}"/>
    <cellStyle name="Normal 76 2" xfId="780" xr:uid="{00000000-0005-0000-0000-0000CA030000}"/>
    <cellStyle name="Normal 77" xfId="781" xr:uid="{00000000-0005-0000-0000-0000CB030000}"/>
    <cellStyle name="Normal 77 2" xfId="782" xr:uid="{00000000-0005-0000-0000-0000CC030000}"/>
    <cellStyle name="Normal 78" xfId="783" xr:uid="{00000000-0005-0000-0000-0000CD030000}"/>
    <cellStyle name="Normal 78 2" xfId="784" xr:uid="{00000000-0005-0000-0000-0000CE030000}"/>
    <cellStyle name="Normal 79" xfId="785" xr:uid="{00000000-0005-0000-0000-0000CF030000}"/>
    <cellStyle name="Normal 79 2" xfId="786" xr:uid="{00000000-0005-0000-0000-0000D0030000}"/>
    <cellStyle name="Normal 8" xfId="787" xr:uid="{00000000-0005-0000-0000-0000D1030000}"/>
    <cellStyle name="Normal 80" xfId="788" xr:uid="{00000000-0005-0000-0000-0000D2030000}"/>
    <cellStyle name="Normal 80 2" xfId="789" xr:uid="{00000000-0005-0000-0000-0000D3030000}"/>
    <cellStyle name="Normal 81" xfId="790" xr:uid="{00000000-0005-0000-0000-0000D4030000}"/>
    <cellStyle name="Normal 81 2" xfId="791" xr:uid="{00000000-0005-0000-0000-0000D5030000}"/>
    <cellStyle name="Normal 82" xfId="792" xr:uid="{00000000-0005-0000-0000-0000D6030000}"/>
    <cellStyle name="Normal 82 2" xfId="793" xr:uid="{00000000-0005-0000-0000-0000D7030000}"/>
    <cellStyle name="Normal 83" xfId="794" xr:uid="{00000000-0005-0000-0000-0000D8030000}"/>
    <cellStyle name="Normal 83 2" xfId="795" xr:uid="{00000000-0005-0000-0000-0000D9030000}"/>
    <cellStyle name="Normal 84" xfId="796" xr:uid="{00000000-0005-0000-0000-0000DA030000}"/>
    <cellStyle name="Normal 84 2" xfId="797" xr:uid="{00000000-0005-0000-0000-0000DB030000}"/>
    <cellStyle name="Normal 85" xfId="798" xr:uid="{00000000-0005-0000-0000-0000DC030000}"/>
    <cellStyle name="Normal 85 2" xfId="799" xr:uid="{00000000-0005-0000-0000-0000DD030000}"/>
    <cellStyle name="Normal 86" xfId="800" xr:uid="{00000000-0005-0000-0000-0000DE030000}"/>
    <cellStyle name="Normal 86 2" xfId="801" xr:uid="{00000000-0005-0000-0000-0000DF030000}"/>
    <cellStyle name="Normal 87" xfId="802" xr:uid="{00000000-0005-0000-0000-0000E0030000}"/>
    <cellStyle name="Normal 87 2" xfId="803" xr:uid="{00000000-0005-0000-0000-0000E1030000}"/>
    <cellStyle name="Normal 88" xfId="804" xr:uid="{00000000-0005-0000-0000-0000E2030000}"/>
    <cellStyle name="Normal 88 2" xfId="805" xr:uid="{00000000-0005-0000-0000-0000E3030000}"/>
    <cellStyle name="Normal 89" xfId="806" xr:uid="{00000000-0005-0000-0000-0000E4030000}"/>
    <cellStyle name="Normal 89 2" xfId="807" xr:uid="{00000000-0005-0000-0000-0000E5030000}"/>
    <cellStyle name="Normal 9" xfId="808" xr:uid="{00000000-0005-0000-0000-0000E6030000}"/>
    <cellStyle name="Normal 9 2" xfId="809" xr:uid="{00000000-0005-0000-0000-0000E7030000}"/>
    <cellStyle name="Normal 9 3" xfId="810" xr:uid="{00000000-0005-0000-0000-0000E8030000}"/>
    <cellStyle name="Normal 9 4" xfId="811" xr:uid="{00000000-0005-0000-0000-0000E9030000}"/>
    <cellStyle name="Normal 9 5" xfId="812" xr:uid="{00000000-0005-0000-0000-0000EA030000}"/>
    <cellStyle name="Normal 90" xfId="813" xr:uid="{00000000-0005-0000-0000-0000EB030000}"/>
    <cellStyle name="Normal 90 2" xfId="814" xr:uid="{00000000-0005-0000-0000-0000EC030000}"/>
    <cellStyle name="Normal 91" xfId="815" xr:uid="{00000000-0005-0000-0000-0000ED030000}"/>
    <cellStyle name="Normal 91 2" xfId="816" xr:uid="{00000000-0005-0000-0000-0000EE030000}"/>
    <cellStyle name="Normal 92" xfId="817" xr:uid="{00000000-0005-0000-0000-0000EF030000}"/>
    <cellStyle name="Normal 92 2" xfId="818" xr:uid="{00000000-0005-0000-0000-0000F0030000}"/>
    <cellStyle name="Normal 93" xfId="819" xr:uid="{00000000-0005-0000-0000-0000F1030000}"/>
    <cellStyle name="Normal 93 2" xfId="820" xr:uid="{00000000-0005-0000-0000-0000F2030000}"/>
    <cellStyle name="Normal 94" xfId="821" xr:uid="{00000000-0005-0000-0000-0000F3030000}"/>
    <cellStyle name="Normal 94 2" xfId="822" xr:uid="{00000000-0005-0000-0000-0000F4030000}"/>
    <cellStyle name="Normal 95" xfId="823" xr:uid="{00000000-0005-0000-0000-0000F5030000}"/>
    <cellStyle name="Normal 95 2" xfId="824" xr:uid="{00000000-0005-0000-0000-0000F6030000}"/>
    <cellStyle name="Normal 96" xfId="825" xr:uid="{00000000-0005-0000-0000-0000F7030000}"/>
    <cellStyle name="Normal 96 2" xfId="826" xr:uid="{00000000-0005-0000-0000-0000F8030000}"/>
    <cellStyle name="Normal 97" xfId="827" xr:uid="{00000000-0005-0000-0000-0000F9030000}"/>
    <cellStyle name="Normal 97 2" xfId="828" xr:uid="{00000000-0005-0000-0000-0000FA030000}"/>
    <cellStyle name="Normal 98" xfId="829" xr:uid="{00000000-0005-0000-0000-0000FB030000}"/>
    <cellStyle name="Normal 98 2" xfId="830" xr:uid="{00000000-0005-0000-0000-0000FC030000}"/>
    <cellStyle name="Normal 99" xfId="831" xr:uid="{00000000-0005-0000-0000-0000FD030000}"/>
    <cellStyle name="Normal 99 2" xfId="832" xr:uid="{00000000-0005-0000-0000-0000FE030000}"/>
    <cellStyle name="Note 2" xfId="833" xr:uid="{00000000-0005-0000-0000-0000FF030000}"/>
    <cellStyle name="Note 2 2" xfId="834" xr:uid="{00000000-0005-0000-0000-000000040000}"/>
    <cellStyle name="Note 2 3" xfId="835" xr:uid="{00000000-0005-0000-0000-000001040000}"/>
    <cellStyle name="Note 2 4" xfId="836" xr:uid="{00000000-0005-0000-0000-000002040000}"/>
    <cellStyle name="Note 3" xfId="837" xr:uid="{00000000-0005-0000-0000-000003040000}"/>
    <cellStyle name="Note 3 2" xfId="838" xr:uid="{00000000-0005-0000-0000-000004040000}"/>
    <cellStyle name="Note 4" xfId="839" xr:uid="{00000000-0005-0000-0000-000005040000}"/>
    <cellStyle name="Output 2" xfId="840" xr:uid="{00000000-0005-0000-0000-000006040000}"/>
    <cellStyle name="Sheet Title" xfId="841" xr:uid="{00000000-0005-0000-0000-000007040000}"/>
    <cellStyle name="Title 2" xfId="842" xr:uid="{00000000-0005-0000-0000-000008040000}"/>
    <cellStyle name="Total 2" xfId="843" xr:uid="{00000000-0005-0000-0000-000009040000}"/>
    <cellStyle name="Total 2 2" xfId="844" xr:uid="{00000000-0005-0000-0000-00000A040000}"/>
    <cellStyle name="Warning Text 2" xfId="845" xr:uid="{00000000-0005-0000-0000-00000B040000}"/>
    <cellStyle name="Warning Text 2 2" xfId="846" xr:uid="{00000000-0005-0000-0000-00000C040000}"/>
    <cellStyle name="Warning Text 2 2 2" xfId="847" xr:uid="{00000000-0005-0000-0000-00000D040000}"/>
    <cellStyle name="Warning Text 2 3" xfId="848" xr:uid="{00000000-0005-0000-0000-00000E040000}"/>
    <cellStyle name="Warning Text 2 3 2" xfId="849" xr:uid="{00000000-0005-0000-0000-00000F040000}"/>
    <cellStyle name="Warning Text 3" xfId="850" xr:uid="{00000000-0005-0000-0000-000010040000}"/>
    <cellStyle name="Warning Text 3 2" xfId="851" xr:uid="{00000000-0005-0000-0000-000011040000}"/>
    <cellStyle name="Warning Text 3 2 2" xfId="852" xr:uid="{00000000-0005-0000-0000-000012040000}"/>
    <cellStyle name="Warning Text 3 3" xfId="853" xr:uid="{00000000-0005-0000-0000-000013040000}"/>
    <cellStyle name="Warning Text 4" xfId="854" xr:uid="{00000000-0005-0000-0000-000014040000}"/>
    <cellStyle name="Warning Text 4 2" xfId="855" xr:uid="{00000000-0005-0000-0000-000015040000}"/>
  </cellStyles>
  <dxfs count="33">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b/>
        <i val="0"/>
        <color rgb="FFFF0101"/>
      </font>
      <fill>
        <patternFill>
          <bgColor rgb="FFFFFF00"/>
        </patternFill>
      </fill>
    </dxf>
    <dxf>
      <font>
        <color rgb="FF800000"/>
      </font>
      <fill>
        <patternFill>
          <bgColor rgb="FFFFFF99"/>
        </patternFill>
      </fill>
    </dxf>
    <dxf>
      <font>
        <color rgb="FF333333"/>
      </font>
      <fill>
        <patternFill>
          <bgColor rgb="FFFF0000"/>
        </patternFill>
      </fill>
    </dxf>
    <dxf>
      <font>
        <color rgb="FFCCFFCC"/>
      </font>
      <fill>
        <patternFill>
          <bgColor rgb="FF008000"/>
        </patternFill>
      </fill>
    </dxf>
    <dxf>
      <fill>
        <patternFill>
          <bgColor rgb="FFFFFFFF"/>
        </patternFill>
      </fill>
    </dxf>
    <dxf>
      <fill>
        <patternFill>
          <bgColor rgb="FFDCE6F1"/>
        </patternFill>
      </fill>
    </dxf>
    <dxf>
      <font>
        <color rgb="FF9C5700"/>
      </font>
      <fill>
        <patternFill>
          <bgColor rgb="FFFFEB9C"/>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theme="1" tint="0.24994659260841701"/>
        </left>
        <right/>
        <top style="thin">
          <color theme="1" tint="0.24994659260841701"/>
        </top>
        <bottom style="thin">
          <color theme="1" tint="0.24994659260841701"/>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bottom style="thin">
          <color indexed="64"/>
        </bottom>
      </border>
    </dxf>
    <dxf>
      <font>
        <b/>
        <strike val="0"/>
        <outline val="0"/>
        <shadow val="0"/>
        <u val="none"/>
        <vertAlign val="baseline"/>
        <sz val="10"/>
        <color rgb="FFFFFFFF"/>
        <name val="Arial"/>
        <family val="2"/>
        <scheme val="none"/>
      </font>
      <fill>
        <patternFill patternType="solid">
          <fgColor indexed="64"/>
          <bgColor rgb="FF4F81BD"/>
        </patternFill>
      </fill>
      <alignment horizontal="center" vertical="center" textRotation="0" wrapText="1" indent="0" justifyLastLine="0" shrinkToFit="0" readingOrder="0"/>
    </dxf>
  </dxfs>
  <tableStyles count="0" defaultTableStyle="TableStyleMedium2" defaultPivotStyle="PivotStyleLight16"/>
  <colors>
    <mruColors>
      <color rgb="FFFF0000"/>
      <color rgb="FFFFFF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90EDC5-3EFA-4035-9E22-362263C774F3}" name="Table2" displayName="Table2" ref="A2:M15" totalsRowShown="0" headerRowDxfId="32" tableBorderDxfId="31">
  <autoFilter ref="A2:M15" xr:uid="{A6CB7C25-1F8F-498B-AB9F-FF778170DA49}"/>
  <sortState xmlns:xlrd2="http://schemas.microsoft.com/office/spreadsheetml/2017/richdata2" ref="A3:M11">
    <sortCondition ref="A3:A11"/>
  </sortState>
  <tableColumns count="13">
    <tableColumn id="1" xr3:uid="{A2087917-FB4C-4C71-AE17-CC5B0A4D8CA3}" name="Test ID" dataDxfId="30"/>
    <tableColumn id="2" xr3:uid="{C881D297-42E2-487A-B9EB-8CF6B3A637B0}" name="NIST ID" dataDxfId="29"/>
    <tableColumn id="3" xr3:uid="{302B692D-0A67-44D7-85ED-A0E2EF074155}" name="NIST Control Name" dataDxfId="28"/>
    <tableColumn id="4" xr3:uid="{A0296B8B-6051-41DD-BC73-DDF995AC869E}" name="Test Method" dataDxfId="27"/>
    <tableColumn id="5" xr3:uid="{6B21F0D7-8295-4CA6-84F3-833C8AEAA86B}" name="Description" dataDxfId="26"/>
    <tableColumn id="6" xr3:uid="{246E155A-6A99-4E71-B2B4-791B731CD2D5}" name="Test Procedures" dataDxfId="25"/>
    <tableColumn id="7" xr3:uid="{FAB94800-202E-4B06-A162-593B724DE6D4}" name="Expected Results" dataDxfId="24"/>
    <tableColumn id="8" xr3:uid="{6E68D1E5-E59D-4CE6-9DCF-FD905BFE7266}" name="Actual Results" dataDxfId="23"/>
    <tableColumn id="9" xr3:uid="{888D940D-AF64-40F8-8A52-21C21BDD59C4}" name="Status" dataDxfId="22"/>
    <tableColumn id="10" xr3:uid="{DF9F4653-C346-4F9D-A193-9B71BF6FBF22}" name="Notes/Evidence" dataDxfId="21"/>
    <tableColumn id="11" xr3:uid="{936FE8AD-1742-465D-AAC7-20A327220D59}" name="Criticality" dataDxfId="20"/>
    <tableColumn id="12" xr3:uid="{3C13FDDA-EBB8-4BE5-9AA7-CC818226F8C8}" name="Issue Code Mapping" dataDxfId="19" dataCellStyle="Normal 257"/>
    <tableColumn id="13" xr3:uid="{6ED07A2D-33E0-4793-A830-723FB79DBC52}" name="Issue Code Description" dataDxfId="1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9"/>
  <sheetViews>
    <sheetView showGridLines="0" tabSelected="1" showRuler="0" zoomScaleNormal="100" workbookViewId="0"/>
  </sheetViews>
  <sheetFormatPr defaultColWidth="9.1796875" defaultRowHeight="12.5" x14ac:dyDescent="0.25"/>
  <cols>
    <col min="2" max="2" width="9.7265625" customWidth="1"/>
    <col min="3" max="3" width="108.1796875" customWidth="1"/>
  </cols>
  <sheetData>
    <row r="1" spans="1:3" ht="15.5" x14ac:dyDescent="0.35">
      <c r="A1" s="55" t="s">
        <v>0</v>
      </c>
      <c r="B1" s="56"/>
      <c r="C1" s="57"/>
    </row>
    <row r="2" spans="1:3" ht="15.5" x14ac:dyDescent="0.35">
      <c r="A2" s="16" t="s">
        <v>1</v>
      </c>
      <c r="B2" s="3"/>
      <c r="C2" s="184"/>
    </row>
    <row r="3" spans="1:3" x14ac:dyDescent="0.25">
      <c r="A3" s="17"/>
      <c r="B3" s="4"/>
      <c r="C3" s="185"/>
    </row>
    <row r="4" spans="1:3" x14ac:dyDescent="0.25">
      <c r="A4" s="17" t="s">
        <v>2576</v>
      </c>
      <c r="B4" s="4"/>
      <c r="C4" s="185"/>
    </row>
    <row r="5" spans="1:3" x14ac:dyDescent="0.25">
      <c r="A5" s="17" t="s">
        <v>2578</v>
      </c>
      <c r="B5" s="4"/>
      <c r="C5" s="185"/>
    </row>
    <row r="6" spans="1:3" x14ac:dyDescent="0.25">
      <c r="A6" s="17" t="s">
        <v>5546</v>
      </c>
      <c r="B6" s="4"/>
      <c r="C6" s="185"/>
    </row>
    <row r="7" spans="1:3" x14ac:dyDescent="0.25">
      <c r="A7" s="58"/>
      <c r="B7" s="59"/>
      <c r="C7" s="35"/>
    </row>
    <row r="8" spans="1:3" ht="18" customHeight="1" x14ac:dyDescent="0.25">
      <c r="A8" s="60" t="s">
        <v>2</v>
      </c>
      <c r="B8" s="61"/>
      <c r="C8" s="62"/>
    </row>
    <row r="9" spans="1:3" ht="12.75" customHeight="1" x14ac:dyDescent="0.25">
      <c r="A9" s="5" t="s">
        <v>3</v>
      </c>
      <c r="B9" s="6"/>
      <c r="C9" s="186"/>
    </row>
    <row r="10" spans="1:3" x14ac:dyDescent="0.25">
      <c r="A10" s="5" t="s">
        <v>4</v>
      </c>
      <c r="B10" s="6"/>
      <c r="C10" s="186"/>
    </row>
    <row r="11" spans="1:3" x14ac:dyDescent="0.25">
      <c r="A11" s="5" t="s">
        <v>5</v>
      </c>
      <c r="B11" s="6"/>
      <c r="C11" s="186"/>
    </row>
    <row r="12" spans="1:3" x14ac:dyDescent="0.25">
      <c r="A12" s="5" t="s">
        <v>6</v>
      </c>
      <c r="B12" s="6"/>
      <c r="C12" s="186"/>
    </row>
    <row r="13" spans="1:3" x14ac:dyDescent="0.25">
      <c r="A13" s="5" t="s">
        <v>7</v>
      </c>
      <c r="B13" s="6"/>
      <c r="C13" s="186"/>
    </row>
    <row r="14" spans="1:3" x14ac:dyDescent="0.25">
      <c r="A14" s="63"/>
      <c r="B14" s="64"/>
      <c r="C14" s="36"/>
    </row>
    <row r="16" spans="1:3" ht="13" x14ac:dyDescent="0.25">
      <c r="A16" s="65" t="s">
        <v>8</v>
      </c>
      <c r="B16" s="66"/>
      <c r="C16" s="66"/>
    </row>
    <row r="17" spans="1:16" ht="13" x14ac:dyDescent="0.25">
      <c r="A17" s="67" t="s">
        <v>9</v>
      </c>
      <c r="B17" s="68"/>
      <c r="C17" s="69"/>
    </row>
    <row r="18" spans="1:16" ht="13" x14ac:dyDescent="0.25">
      <c r="A18" s="67" t="s">
        <v>10</v>
      </c>
      <c r="B18" s="68"/>
      <c r="C18" s="69"/>
    </row>
    <row r="19" spans="1:16" ht="13" x14ac:dyDescent="0.25">
      <c r="A19" s="67" t="s">
        <v>11</v>
      </c>
      <c r="B19" s="68"/>
      <c r="C19" s="69"/>
    </row>
    <row r="20" spans="1:16" ht="13" x14ac:dyDescent="0.25">
      <c r="A20" s="67" t="s">
        <v>12</v>
      </c>
      <c r="B20" s="68"/>
      <c r="C20" s="70"/>
    </row>
    <row r="21" spans="1:16" ht="13" x14ac:dyDescent="0.25">
      <c r="A21" s="67" t="s">
        <v>13</v>
      </c>
      <c r="B21" s="68"/>
      <c r="C21" s="71"/>
    </row>
    <row r="22" spans="1:16" ht="13" x14ac:dyDescent="0.25">
      <c r="A22" s="67" t="s">
        <v>14</v>
      </c>
      <c r="B22" s="68"/>
      <c r="C22" s="69"/>
    </row>
    <row r="23" spans="1:16" ht="13" x14ac:dyDescent="0.25">
      <c r="A23" s="67" t="s">
        <v>15</v>
      </c>
      <c r="B23" s="68"/>
      <c r="C23" s="69"/>
    </row>
    <row r="24" spans="1:16" ht="13" x14ac:dyDescent="0.25">
      <c r="A24" s="67" t="s">
        <v>16</v>
      </c>
      <c r="B24" s="68"/>
      <c r="C24" s="69"/>
      <c r="P24" t="s">
        <v>17</v>
      </c>
    </row>
    <row r="25" spans="1:16" ht="13" x14ac:dyDescent="0.25">
      <c r="A25" s="67" t="s">
        <v>18</v>
      </c>
      <c r="B25" s="68"/>
      <c r="C25" s="69"/>
    </row>
    <row r="26" spans="1:16" ht="13" x14ac:dyDescent="0.25">
      <c r="A26" s="72" t="s">
        <v>19</v>
      </c>
      <c r="B26" s="68"/>
      <c r="C26" s="69"/>
    </row>
    <row r="27" spans="1:16" ht="13" x14ac:dyDescent="0.25">
      <c r="A27" s="72" t="s">
        <v>20</v>
      </c>
      <c r="B27" s="68"/>
      <c r="C27" s="69"/>
    </row>
    <row r="29" spans="1:16" ht="13" x14ac:dyDescent="0.25">
      <c r="A29" s="65" t="s">
        <v>21</v>
      </c>
      <c r="B29" s="66"/>
      <c r="C29" s="73"/>
    </row>
    <row r="30" spans="1:16" x14ac:dyDescent="0.25">
      <c r="A30" s="74"/>
      <c r="B30" s="75"/>
      <c r="C30" s="76"/>
    </row>
    <row r="31" spans="1:16" ht="13" x14ac:dyDescent="0.25">
      <c r="A31" s="77" t="s">
        <v>22</v>
      </c>
      <c r="B31" s="78"/>
      <c r="C31" s="79"/>
    </row>
    <row r="32" spans="1:16" ht="13" x14ac:dyDescent="0.25">
      <c r="A32" s="77" t="s">
        <v>23</v>
      </c>
      <c r="B32" s="78"/>
      <c r="C32" s="79"/>
    </row>
    <row r="33" spans="1:3" ht="12.75" customHeight="1" x14ac:dyDescent="0.25">
      <c r="A33" s="77" t="s">
        <v>24</v>
      </c>
      <c r="B33" s="78"/>
      <c r="C33" s="79"/>
    </row>
    <row r="34" spans="1:3" ht="12.75" customHeight="1" x14ac:dyDescent="0.25">
      <c r="A34" s="77" t="s">
        <v>25</v>
      </c>
      <c r="B34" s="80"/>
      <c r="C34" s="79"/>
    </row>
    <row r="35" spans="1:3" ht="13" x14ac:dyDescent="0.25">
      <c r="A35" s="77" t="s">
        <v>26</v>
      </c>
      <c r="B35" s="78"/>
      <c r="C35" s="79"/>
    </row>
    <row r="36" spans="1:3" x14ac:dyDescent="0.25">
      <c r="A36" s="74"/>
      <c r="B36" s="75"/>
      <c r="C36" s="76"/>
    </row>
    <row r="37" spans="1:3" ht="13" x14ac:dyDescent="0.25">
      <c r="A37" s="77" t="s">
        <v>22</v>
      </c>
      <c r="B37" s="78"/>
      <c r="C37" s="79"/>
    </row>
    <row r="38" spans="1:3" ht="13" x14ac:dyDescent="0.25">
      <c r="A38" s="77" t="s">
        <v>23</v>
      </c>
      <c r="B38" s="78"/>
      <c r="C38" s="79"/>
    </row>
    <row r="39" spans="1:3" ht="13" x14ac:dyDescent="0.25">
      <c r="A39" s="77" t="s">
        <v>24</v>
      </c>
      <c r="B39" s="78"/>
      <c r="C39" s="79"/>
    </row>
    <row r="40" spans="1:3" ht="13" x14ac:dyDescent="0.25">
      <c r="A40" s="77" t="s">
        <v>25</v>
      </c>
      <c r="B40" s="80"/>
      <c r="C40" s="79"/>
    </row>
    <row r="41" spans="1:3" ht="13" x14ac:dyDescent="0.25">
      <c r="A41" s="77" t="s">
        <v>26</v>
      </c>
      <c r="B41" s="78"/>
      <c r="C41" s="79"/>
    </row>
    <row r="43" spans="1:3" x14ac:dyDescent="0.25">
      <c r="A43" s="20" t="s">
        <v>27</v>
      </c>
    </row>
    <row r="44" spans="1:3" x14ac:dyDescent="0.25">
      <c r="A44" s="20" t="s">
        <v>28</v>
      </c>
    </row>
    <row r="45" spans="1:3" x14ac:dyDescent="0.25">
      <c r="A45" s="20" t="s">
        <v>29</v>
      </c>
    </row>
    <row r="47" spans="1:3" ht="12.75" hidden="1" customHeight="1" x14ac:dyDescent="0.35">
      <c r="A47" s="37" t="s">
        <v>30</v>
      </c>
      <c r="B47" s="30"/>
    </row>
    <row r="48" spans="1:3" ht="12.75" hidden="1" customHeight="1" x14ac:dyDescent="0.35">
      <c r="A48" s="37" t="s">
        <v>31</v>
      </c>
    </row>
    <row r="49" spans="1:1" ht="12.75" hidden="1" customHeight="1" x14ac:dyDescent="0.35">
      <c r="A49" s="37" t="s">
        <v>32</v>
      </c>
    </row>
  </sheetData>
  <sheetProtection sort="0" autoFilter="0"/>
  <phoneticPr fontId="4"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1"/>
  <sheetViews>
    <sheetView showGridLines="0" showRuler="0" zoomScaleNormal="100" workbookViewId="0"/>
  </sheetViews>
  <sheetFormatPr defaultColWidth="8.7265625" defaultRowHeight="12.5" x14ac:dyDescent="0.25"/>
  <cols>
    <col min="2" max="2" width="12" customWidth="1"/>
    <col min="3" max="3" width="10.7265625" bestFit="1" customWidth="1"/>
    <col min="4" max="4" width="12.453125" customWidth="1"/>
    <col min="5" max="5" width="10.453125" customWidth="1"/>
    <col min="6" max="6" width="13.453125" customWidth="1"/>
    <col min="7" max="7" width="11.1796875" customWidth="1"/>
    <col min="8" max="8" width="8.7265625" hidden="1" customWidth="1"/>
    <col min="9" max="9" width="6.7265625" hidden="1" customWidth="1"/>
    <col min="13" max="13" width="9.1796875" customWidth="1"/>
  </cols>
  <sheetData>
    <row r="1" spans="1:16" ht="13" x14ac:dyDescent="0.3">
      <c r="A1" s="81" t="s">
        <v>33</v>
      </c>
      <c r="B1" s="82"/>
      <c r="C1" s="82"/>
      <c r="D1" s="82"/>
      <c r="E1" s="82"/>
      <c r="F1" s="82"/>
      <c r="G1" s="82"/>
      <c r="H1" s="82"/>
      <c r="I1" s="82"/>
      <c r="J1" s="82"/>
      <c r="K1" s="82"/>
      <c r="L1" s="82"/>
      <c r="M1" s="82"/>
      <c r="N1" s="82"/>
      <c r="O1" s="82"/>
      <c r="P1" s="83"/>
    </row>
    <row r="2" spans="1:16" ht="18" customHeight="1" x14ac:dyDescent="0.25">
      <c r="A2" s="84" t="s">
        <v>34</v>
      </c>
      <c r="B2" s="85"/>
      <c r="C2" s="85"/>
      <c r="D2" s="85"/>
      <c r="E2" s="85"/>
      <c r="F2" s="85"/>
      <c r="G2" s="85"/>
      <c r="H2" s="85"/>
      <c r="I2" s="85"/>
      <c r="J2" s="85"/>
      <c r="K2" s="85"/>
      <c r="L2" s="85"/>
      <c r="M2" s="85"/>
      <c r="N2" s="85"/>
      <c r="O2" s="85"/>
      <c r="P2" s="86"/>
    </row>
    <row r="3" spans="1:16" ht="12.75" customHeight="1" x14ac:dyDescent="0.25">
      <c r="A3" s="29" t="s">
        <v>35</v>
      </c>
      <c r="B3" s="2"/>
      <c r="C3" s="2"/>
      <c r="D3" s="2"/>
      <c r="E3" s="2"/>
      <c r="F3" s="2"/>
      <c r="G3" s="2"/>
      <c r="H3" s="2"/>
      <c r="I3" s="2"/>
      <c r="J3" s="2"/>
      <c r="K3" s="2"/>
      <c r="L3" s="2"/>
      <c r="M3" s="2"/>
      <c r="N3" s="2"/>
      <c r="O3" s="2"/>
      <c r="P3" s="87"/>
    </row>
    <row r="4" spans="1:16" x14ac:dyDescent="0.25">
      <c r="A4" s="18"/>
      <c r="B4" s="2"/>
      <c r="C4" s="2"/>
      <c r="D4" s="2"/>
      <c r="E4" s="2"/>
      <c r="F4" s="2"/>
      <c r="G4" s="2"/>
      <c r="H4" s="2"/>
      <c r="I4" s="2"/>
      <c r="J4" s="2"/>
      <c r="K4" s="2"/>
      <c r="L4" s="2"/>
      <c r="M4" s="2"/>
      <c r="N4" s="2"/>
      <c r="O4" s="2"/>
      <c r="P4" s="87"/>
    </row>
    <row r="5" spans="1:16" x14ac:dyDescent="0.25">
      <c r="A5" s="18" t="s">
        <v>36</v>
      </c>
      <c r="B5" s="2"/>
      <c r="C5" s="2"/>
      <c r="D5" s="2"/>
      <c r="E5" s="2"/>
      <c r="F5" s="2"/>
      <c r="G5" s="2"/>
      <c r="H5" s="2"/>
      <c r="I5" s="2"/>
      <c r="J5" s="2"/>
      <c r="K5" s="2"/>
      <c r="L5" s="2"/>
      <c r="M5" s="2"/>
      <c r="N5" s="2"/>
      <c r="O5" s="2"/>
      <c r="P5" s="87"/>
    </row>
    <row r="6" spans="1:16" x14ac:dyDescent="0.25">
      <c r="A6" s="18" t="s">
        <v>37</v>
      </c>
      <c r="B6" s="2"/>
      <c r="C6" s="2"/>
      <c r="D6" s="2"/>
      <c r="E6" s="2"/>
      <c r="F6" s="2"/>
      <c r="G6" s="2"/>
      <c r="H6" s="2"/>
      <c r="I6" s="2"/>
      <c r="J6" s="2"/>
      <c r="K6" s="2"/>
      <c r="L6" s="2"/>
      <c r="M6" s="2"/>
      <c r="N6" s="2"/>
      <c r="O6" s="2"/>
      <c r="P6" s="87"/>
    </row>
    <row r="7" spans="1:16" x14ac:dyDescent="0.25">
      <c r="A7" s="88"/>
      <c r="B7" s="89"/>
      <c r="C7" s="89"/>
      <c r="D7" s="89"/>
      <c r="E7" s="89"/>
      <c r="F7" s="89"/>
      <c r="G7" s="89"/>
      <c r="H7" s="89"/>
      <c r="I7" s="89"/>
      <c r="J7" s="89"/>
      <c r="K7" s="89"/>
      <c r="L7" s="89"/>
      <c r="M7" s="89"/>
      <c r="N7" s="89"/>
      <c r="O7" s="89"/>
      <c r="P7" s="90"/>
    </row>
    <row r="8" spans="1:16" ht="12.75" customHeight="1" x14ac:dyDescent="0.25">
      <c r="A8" s="21"/>
      <c r="B8" s="22"/>
      <c r="C8" s="22"/>
      <c r="D8" s="22"/>
      <c r="E8" s="22"/>
      <c r="F8" s="22"/>
      <c r="G8" s="22"/>
      <c r="H8" s="22"/>
      <c r="I8" s="22"/>
      <c r="J8" s="22"/>
      <c r="K8" s="22"/>
      <c r="L8" s="22"/>
      <c r="M8" s="22"/>
      <c r="N8" s="22"/>
      <c r="O8" s="22"/>
      <c r="P8" s="23"/>
    </row>
    <row r="9" spans="1:16" ht="12.75" customHeight="1" x14ac:dyDescent="0.3">
      <c r="A9" s="91"/>
      <c r="B9" s="24" t="s">
        <v>38</v>
      </c>
      <c r="C9" s="25"/>
      <c r="D9" s="25"/>
      <c r="E9" s="25"/>
      <c r="F9" s="25"/>
      <c r="G9" s="26"/>
      <c r="P9" s="92"/>
    </row>
    <row r="10" spans="1:16" ht="12.75" customHeight="1" x14ac:dyDescent="0.3">
      <c r="A10" s="93" t="s">
        <v>39</v>
      </c>
      <c r="B10" s="94" t="s">
        <v>2577</v>
      </c>
      <c r="C10" s="94"/>
      <c r="D10" s="95"/>
      <c r="E10" s="95"/>
      <c r="F10" s="95"/>
      <c r="G10" s="116"/>
      <c r="K10" s="96" t="s">
        <v>40</v>
      </c>
      <c r="L10" s="97"/>
      <c r="M10" s="97"/>
      <c r="N10" s="97"/>
      <c r="O10" s="98"/>
      <c r="P10" s="92"/>
    </row>
    <row r="11" spans="1:16" ht="36" x14ac:dyDescent="0.25">
      <c r="A11" s="99"/>
      <c r="B11" s="100" t="s">
        <v>41</v>
      </c>
      <c r="C11" s="101" t="s">
        <v>42</v>
      </c>
      <c r="D11" s="101" t="s">
        <v>43</v>
      </c>
      <c r="E11" s="101" t="s">
        <v>44</v>
      </c>
      <c r="F11" s="101" t="s">
        <v>45</v>
      </c>
      <c r="G11" s="102" t="s">
        <v>46</v>
      </c>
      <c r="K11" s="103" t="s">
        <v>47</v>
      </c>
      <c r="L11" s="104"/>
      <c r="M11" s="105" t="s">
        <v>48</v>
      </c>
      <c r="N11" s="105" t="s">
        <v>49</v>
      </c>
      <c r="O11" s="106" t="s">
        <v>50</v>
      </c>
      <c r="P11" s="92"/>
    </row>
    <row r="12" spans="1:16" ht="12.75" customHeight="1" x14ac:dyDescent="0.3">
      <c r="A12" s="107"/>
      <c r="B12" s="108">
        <f>COUNTIF('Common System Test Cases'!I3:I15,"Pass")+COUNTIF('Test Cases Server 2025'!J3:J349,"Pass")</f>
        <v>0</v>
      </c>
      <c r="C12" s="109">
        <f>COUNTIF('Common System Test Cases'!I3:I15,"Fail")+COUNTIF('Test Cases Server 2025'!J3:J349,"Fail")</f>
        <v>0</v>
      </c>
      <c r="D12" s="110">
        <f>COUNTIF('Common System Test Cases'!I3:I15,"Info")+COUNTIF('Test Cases Server 2025'!J3:J349,"Info")</f>
        <v>0</v>
      </c>
      <c r="E12" s="108">
        <f>COUNTIF('Common System Test Cases'!I3:I15,"N/A")+COUNTIF('Test Cases Server 2025'!J3:J349,"N/A")</f>
        <v>0</v>
      </c>
      <c r="F12" s="108">
        <f>B12+C12</f>
        <v>0</v>
      </c>
      <c r="G12" s="111">
        <f>D24/100</f>
        <v>0</v>
      </c>
      <c r="K12" s="112" t="s">
        <v>51</v>
      </c>
      <c r="L12" s="113"/>
      <c r="M12" s="114">
        <f>COUNTA('Common System Test Cases'!I3:I15)+COUNTA('Test Cases Server 2025'!J3:J349)</f>
        <v>0</v>
      </c>
      <c r="N12" s="114">
        <f>O12-M12</f>
        <v>360</v>
      </c>
      <c r="O12" s="115">
        <f>COUNTA('Common System Test Cases'!A3:A15)+COUNTA('Test Cases Server 2025'!A3:A349)</f>
        <v>360</v>
      </c>
      <c r="P12" s="92"/>
    </row>
    <row r="13" spans="1:16" ht="12.75" customHeight="1" x14ac:dyDescent="0.3">
      <c r="A13" s="107"/>
      <c r="B13" s="27"/>
      <c r="K13" s="13"/>
      <c r="L13" s="13"/>
      <c r="M13" s="13"/>
      <c r="N13" s="13"/>
      <c r="O13" s="13"/>
      <c r="P13" s="92"/>
    </row>
    <row r="14" spans="1:16" ht="12.75" customHeight="1" x14ac:dyDescent="0.3">
      <c r="A14" s="107"/>
      <c r="B14" s="94" t="s">
        <v>52</v>
      </c>
      <c r="C14" s="95"/>
      <c r="D14" s="95"/>
      <c r="E14" s="95"/>
      <c r="F14" s="95"/>
      <c r="G14" s="116"/>
      <c r="K14" s="13"/>
      <c r="L14" s="13"/>
      <c r="M14" s="13"/>
      <c r="N14" s="13"/>
      <c r="O14" s="13"/>
      <c r="P14" s="92"/>
    </row>
    <row r="15" spans="1:16" ht="12.75" customHeight="1" x14ac:dyDescent="0.25">
      <c r="A15" s="38"/>
      <c r="B15" s="117" t="s">
        <v>53</v>
      </c>
      <c r="C15" s="117" t="s">
        <v>54</v>
      </c>
      <c r="D15" s="117" t="s">
        <v>55</v>
      </c>
      <c r="E15" s="117" t="s">
        <v>56</v>
      </c>
      <c r="F15" s="117" t="s">
        <v>44</v>
      </c>
      <c r="G15" s="117" t="s">
        <v>57</v>
      </c>
      <c r="H15" s="28" t="s">
        <v>58</v>
      </c>
      <c r="I15" s="28" t="s">
        <v>59</v>
      </c>
      <c r="K15" s="19"/>
      <c r="L15" s="19"/>
      <c r="M15" s="19"/>
      <c r="N15" s="19"/>
      <c r="O15" s="19"/>
      <c r="P15" s="92"/>
    </row>
    <row r="16" spans="1:16" ht="12.75" customHeight="1" x14ac:dyDescent="0.25">
      <c r="A16" s="38"/>
      <c r="B16" s="118">
        <v>8</v>
      </c>
      <c r="C16" s="119">
        <f>COUNTIF('Common System Test Cases'!$AA:$AA,$B16)+COUNTIF('Test Cases Server 2025'!$AA:$AA,$B16)</f>
        <v>0</v>
      </c>
      <c r="D16" s="120">
        <f>COUNTIFS('Common System Test Cases'!$AA:$AA,$B16,'Common System Test Cases'!$I:$I,D$15)+COUNTIFS('Test Cases Server 2025'!AB:AB,$B16,'Test Cases Server 2025'!$J:$J,D$15)</f>
        <v>0</v>
      </c>
      <c r="E16" s="120">
        <f>COUNTIFS('Common System Test Cases'!$AA:$AA,$B16,'Common System Test Cases'!$I:$I,E$15)+COUNTIFS('Test Cases Server 2025'!AC:AC,$B16,'Test Cases Server 2025'!$J:$J,E$15)</f>
        <v>0</v>
      </c>
      <c r="F16" s="120">
        <f>COUNTIFS('Common System Test Cases'!$AA:$AA,$B16,'Common System Test Cases'!$I:$I,F$15)+COUNTIFS('Test Cases Server 2025'!AD:AD,$B16,'Test Cases Server 2025'!$J:$J,F$15)</f>
        <v>0</v>
      </c>
      <c r="G16" s="121">
        <v>1500</v>
      </c>
      <c r="H16">
        <f t="shared" ref="H16:H23" si="0">(C16-F16)*(G16)</f>
        <v>0</v>
      </c>
      <c r="I16">
        <f t="shared" ref="I16:I23" si="1">D16*G16</f>
        <v>0</v>
      </c>
      <c r="P16" s="92"/>
    </row>
    <row r="17" spans="1:16" ht="12.75" customHeight="1" x14ac:dyDescent="0.25">
      <c r="A17" s="38"/>
      <c r="B17" s="118">
        <v>7</v>
      </c>
      <c r="C17" s="119">
        <f>COUNTIF('Common System Test Cases'!$AA:$AA,$B17)+COUNTIF('Test Cases Server 2025'!$AA:$AA,$B17)</f>
        <v>3</v>
      </c>
      <c r="D17" s="120">
        <f>COUNTIFS('Common System Test Cases'!$AA:$AA,$B17,'Common System Test Cases'!$I:$I,D$15)+COUNTIFS('Test Cases Server 2025'!AB:AB,$B17,'Test Cases Server 2025'!$J:$J,D$15)</f>
        <v>0</v>
      </c>
      <c r="E17" s="120">
        <f>COUNTIFS('Common System Test Cases'!$AA:$AA,$B17,'Common System Test Cases'!$I:$I,E$15)+COUNTIFS('Test Cases Server 2025'!AC:AC,$B17,'Test Cases Server 2025'!$J:$J,E$15)</f>
        <v>0</v>
      </c>
      <c r="F17" s="120">
        <f>COUNTIFS('Common System Test Cases'!$AA:$AA,$B17,'Common System Test Cases'!$I:$I,F$15)+COUNTIFS('Test Cases Server 2025'!AD:AD,$B17,'Test Cases Server 2025'!$J:$J,F$15)</f>
        <v>0</v>
      </c>
      <c r="G17" s="121">
        <v>750</v>
      </c>
      <c r="H17">
        <f t="shared" si="0"/>
        <v>2250</v>
      </c>
      <c r="I17">
        <f t="shared" si="1"/>
        <v>0</v>
      </c>
      <c r="P17" s="92"/>
    </row>
    <row r="18" spans="1:16" ht="12.75" customHeight="1" x14ac:dyDescent="0.25">
      <c r="A18" s="38"/>
      <c r="B18" s="118">
        <v>6</v>
      </c>
      <c r="C18" s="119">
        <f>COUNTIF('Common System Test Cases'!$AA:$AA,$B18)+COUNTIF('Test Cases Server 2025'!$AA:$AA,$B18)</f>
        <v>23</v>
      </c>
      <c r="D18" s="120">
        <f>COUNTIFS('Common System Test Cases'!$AA:$AA,$B18,'Common System Test Cases'!$I:$I,D$15)+COUNTIFS('Test Cases Server 2025'!AB:AB,$B18,'Test Cases Server 2025'!$J:$J,D$15)</f>
        <v>0</v>
      </c>
      <c r="E18" s="120">
        <f>COUNTIFS('Common System Test Cases'!$AA:$AA,$B18,'Common System Test Cases'!$I:$I,E$15)+COUNTIFS('Test Cases Server 2025'!AC:AC,$B18,'Test Cases Server 2025'!$J:$J,E$15)</f>
        <v>0</v>
      </c>
      <c r="F18" s="120">
        <f>COUNTIFS('Common System Test Cases'!$AA:$AA,$B18,'Common System Test Cases'!$I:$I,F$15)+COUNTIFS('Test Cases Server 2025'!AD:AD,$B18,'Test Cases Server 2025'!$J:$J,F$15)</f>
        <v>0</v>
      </c>
      <c r="G18" s="121">
        <v>100</v>
      </c>
      <c r="H18">
        <f t="shared" si="0"/>
        <v>2300</v>
      </c>
      <c r="I18">
        <f t="shared" si="1"/>
        <v>0</v>
      </c>
      <c r="P18" s="92"/>
    </row>
    <row r="19" spans="1:16" ht="12.75" customHeight="1" x14ac:dyDescent="0.25">
      <c r="A19" s="38"/>
      <c r="B19" s="118">
        <v>5</v>
      </c>
      <c r="C19" s="119">
        <f>COUNTIF('Common System Test Cases'!$AA:$AA,$B19)+COUNTIF('Test Cases Server 2025'!$AA:$AA,$B19)</f>
        <v>219</v>
      </c>
      <c r="D19" s="120">
        <f>COUNTIFS('Common System Test Cases'!$AA:$AA,$B19,'Common System Test Cases'!$I:$I,D$15)+COUNTIFS('Test Cases Server 2025'!AB:AB,$B19,'Test Cases Server 2025'!$J:$J,D$15)</f>
        <v>0</v>
      </c>
      <c r="E19" s="120">
        <f>COUNTIFS('Common System Test Cases'!$AA:$AA,$B19,'Common System Test Cases'!$I:$I,E$15)+COUNTIFS('Test Cases Server 2025'!AC:AC,$B19,'Test Cases Server 2025'!$J:$J,E$15)</f>
        <v>0</v>
      </c>
      <c r="F19" s="120">
        <f>COUNTIFS('Common System Test Cases'!$AA:$AA,$B19,'Common System Test Cases'!$I:$I,F$15)+COUNTIFS('Test Cases Server 2025'!AD:AD,$B19,'Test Cases Server 2025'!$J:$J,F$15)</f>
        <v>0</v>
      </c>
      <c r="G19" s="121">
        <v>50</v>
      </c>
      <c r="H19">
        <f t="shared" si="0"/>
        <v>10950</v>
      </c>
      <c r="I19">
        <f t="shared" si="1"/>
        <v>0</v>
      </c>
      <c r="P19" s="92"/>
    </row>
    <row r="20" spans="1:16" ht="12.75" customHeight="1" x14ac:dyDescent="0.25">
      <c r="A20" s="38"/>
      <c r="B20" s="118">
        <v>4</v>
      </c>
      <c r="C20" s="119">
        <f>COUNTIF('Common System Test Cases'!$AA:$AA,$B20)+COUNTIF('Test Cases Server 2025'!$AA:$AA,$B20)</f>
        <v>62</v>
      </c>
      <c r="D20" s="120">
        <f>COUNTIFS('Common System Test Cases'!$AA:$AA,$B20,'Common System Test Cases'!$I:$I,D$15)+COUNTIFS('Test Cases Server 2025'!AB:AB,$B20,'Test Cases Server 2025'!$J:$J,D$15)</f>
        <v>0</v>
      </c>
      <c r="E20" s="120">
        <f>COUNTIFS('Common System Test Cases'!$AA:$AA,$B20,'Common System Test Cases'!$I:$I,E$15)+COUNTIFS('Test Cases Server 2025'!AC:AC,$B20,'Test Cases Server 2025'!$J:$J,E$15)</f>
        <v>0</v>
      </c>
      <c r="F20" s="120">
        <f>COUNTIFS('Common System Test Cases'!$AA:$AA,$B20,'Common System Test Cases'!$I:$I,F$15)+COUNTIFS('Test Cases Server 2025'!AD:AD,$B20,'Test Cases Server 2025'!$J:$J,F$15)</f>
        <v>0</v>
      </c>
      <c r="G20" s="121">
        <v>10</v>
      </c>
      <c r="H20">
        <f t="shared" si="0"/>
        <v>620</v>
      </c>
      <c r="I20">
        <f t="shared" si="1"/>
        <v>0</v>
      </c>
      <c r="P20" s="92"/>
    </row>
    <row r="21" spans="1:16" ht="12.75" customHeight="1" x14ac:dyDescent="0.25">
      <c r="A21" s="38"/>
      <c r="B21" s="118">
        <v>3</v>
      </c>
      <c r="C21" s="119">
        <f>COUNTIF('Common System Test Cases'!$AA:$AA,$B21)+COUNTIF('Test Cases Server 2025'!$AA:$AA,$B21)</f>
        <v>28</v>
      </c>
      <c r="D21" s="120">
        <f>COUNTIFS('Common System Test Cases'!$AA:$AA,$B21,'Common System Test Cases'!$I:$I,D$15)+COUNTIFS('Test Cases Server 2025'!AB:AB,$B21,'Test Cases Server 2025'!$J:$J,D$15)</f>
        <v>0</v>
      </c>
      <c r="E21" s="120">
        <f>COUNTIFS('Common System Test Cases'!$AA:$AA,$B21,'Common System Test Cases'!$I:$I,E$15)+COUNTIFS('Test Cases Server 2025'!AC:AC,$B21,'Test Cases Server 2025'!$J:$J,E$15)</f>
        <v>0</v>
      </c>
      <c r="F21" s="120">
        <f>COUNTIFS('Common System Test Cases'!$AA:$AA,$B21,'Common System Test Cases'!$I:$I,F$15)+COUNTIFS('Test Cases Server 2025'!AD:AD,$B21,'Test Cases Server 2025'!$J:$J,F$15)</f>
        <v>0</v>
      </c>
      <c r="G21" s="121">
        <v>5</v>
      </c>
      <c r="H21">
        <f t="shared" si="0"/>
        <v>140</v>
      </c>
      <c r="I21">
        <f t="shared" si="1"/>
        <v>0</v>
      </c>
      <c r="P21" s="92"/>
    </row>
    <row r="22" spans="1:16" ht="12.75" customHeight="1" x14ac:dyDescent="0.25">
      <c r="A22" s="38"/>
      <c r="B22" s="118">
        <v>2</v>
      </c>
      <c r="C22" s="119">
        <f>COUNTIF('Common System Test Cases'!$AA:$AA,$B22)+COUNTIF('Test Cases Server 2025'!$AA:$AA,$B22)</f>
        <v>10</v>
      </c>
      <c r="D22" s="120">
        <f>COUNTIFS('Common System Test Cases'!$AA:$AA,$B22,'Common System Test Cases'!$I:$I,D$15)+COUNTIFS('Test Cases Server 2025'!AB:AB,$B22,'Test Cases Server 2025'!$J:$J,D$15)</f>
        <v>0</v>
      </c>
      <c r="E22" s="120">
        <f>COUNTIFS('Common System Test Cases'!$AA:$AA,$B22,'Common System Test Cases'!$I:$I,E$15)+COUNTIFS('Test Cases Server 2025'!AC:AC,$B22,'Test Cases Server 2025'!$J:$J,E$15)</f>
        <v>0</v>
      </c>
      <c r="F22" s="120">
        <f>COUNTIFS('Common System Test Cases'!$AA:$AA,$B22,'Common System Test Cases'!$I:$I,F$15)+COUNTIFS('Test Cases Server 2025'!AD:AD,$B22,'Test Cases Server 2025'!$J:$J,F$15)</f>
        <v>0</v>
      </c>
      <c r="G22" s="121">
        <v>2</v>
      </c>
      <c r="H22">
        <f t="shared" si="0"/>
        <v>20</v>
      </c>
      <c r="I22">
        <f t="shared" si="1"/>
        <v>0</v>
      </c>
      <c r="P22" s="92"/>
    </row>
    <row r="23" spans="1:16" ht="12.75" customHeight="1" x14ac:dyDescent="0.25">
      <c r="A23" s="38"/>
      <c r="B23" s="118">
        <v>1</v>
      </c>
      <c r="C23" s="119">
        <f>COUNTIF('Test Cases Server 2025'!AA:AA,1)</f>
        <v>0</v>
      </c>
      <c r="D23" s="120">
        <f>COUNTIFS('Common System Test Cases'!$AA:$AA,$B23,'Common System Test Cases'!$I:$I,D$15)+COUNTIFS('Test Cases Server 2025'!AB:AB,$B23,'Test Cases Server 2025'!$J:$J,D$15)</f>
        <v>0</v>
      </c>
      <c r="E23" s="120">
        <f>COUNTIFS('Common System Test Cases'!$AA:$AA,$B23,'Common System Test Cases'!$I:$I,E$15)+COUNTIFS('Test Cases Server 2025'!AC:AC,$B23,'Test Cases Server 2025'!$J:$J,E$15)</f>
        <v>0</v>
      </c>
      <c r="F23" s="120">
        <f>COUNTIFS('Common System Test Cases'!$AA:$AA,$B23,'Common System Test Cases'!$I:$I,F$15)+COUNTIFS('Test Cases Server 2025'!AD:AD,$B23,'Test Cases Server 2025'!$J:$J,F$15)</f>
        <v>0</v>
      </c>
      <c r="G23" s="121">
        <v>1</v>
      </c>
      <c r="H23">
        <f t="shared" si="0"/>
        <v>0</v>
      </c>
      <c r="I23">
        <f t="shared" si="1"/>
        <v>0</v>
      </c>
      <c r="P23" s="92"/>
    </row>
    <row r="24" spans="1:16" ht="36" hidden="1" customHeight="1" x14ac:dyDescent="0.25">
      <c r="A24" s="38"/>
      <c r="B24" s="122" t="s">
        <v>60</v>
      </c>
      <c r="C24" s="119"/>
      <c r="D24" s="120">
        <f>SUM(I16:I23)/SUM(H16:H23)*100</f>
        <v>0</v>
      </c>
      <c r="P24" s="92"/>
    </row>
    <row r="25" spans="1:16" ht="12.75" customHeight="1" x14ac:dyDescent="0.25">
      <c r="A25" s="123"/>
      <c r="B25" s="124"/>
      <c r="C25" s="124"/>
      <c r="D25" s="124"/>
      <c r="E25" s="124"/>
      <c r="F25" s="124"/>
      <c r="G25" s="124"/>
      <c r="H25" s="124"/>
      <c r="I25" s="124"/>
      <c r="J25" s="124"/>
      <c r="K25" s="125"/>
      <c r="L25" s="125"/>
      <c r="M25" s="125"/>
      <c r="N25" s="125"/>
      <c r="O25" s="125"/>
      <c r="P25" s="126"/>
    </row>
    <row r="26" spans="1:16" ht="14.25" customHeight="1" x14ac:dyDescent="0.25"/>
    <row r="27" spans="1:16" ht="13.5" customHeight="1" x14ac:dyDescent="0.3">
      <c r="A27" s="40">
        <f>D12+N12</f>
        <v>360</v>
      </c>
      <c r="B27" s="41" t="str">
        <f>"WARNING: THERE IS AT LEAST ONE TEST CASE WITH AN 'INFO' OR BLANK STATUS (SEE ABOVE)"</f>
        <v>WARNING: THERE IS AT LEAST ONE TEST CASE WITH AN 'INFO' OR BLANK STATUS (SEE ABOVE)</v>
      </c>
    </row>
    <row r="28" spans="1:16" ht="12.75" customHeight="1" x14ac:dyDescent="0.25">
      <c r="B28" s="39"/>
    </row>
    <row r="29" spans="1:16" ht="12.75" customHeight="1" x14ac:dyDescent="0.3">
      <c r="A29" s="40">
        <f>SUMPRODUCT(--ISERROR('Test Cases Server 2025'!#REF!))</f>
        <v>1</v>
      </c>
      <c r="B29" s="41"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2" spans="1:16" ht="12.75" customHeight="1" x14ac:dyDescent="0.25"/>
    <row r="33" ht="12.75" customHeight="1" x14ac:dyDescent="0.25"/>
    <row r="34" ht="12.75" customHeight="1" x14ac:dyDescent="0.25"/>
    <row r="39" ht="12.75" customHeight="1" x14ac:dyDescent="0.25"/>
    <row r="40" ht="12.75" customHeight="1" x14ac:dyDescent="0.25"/>
    <row r="41" ht="12.75" customHeight="1" x14ac:dyDescent="0.25"/>
  </sheetData>
  <sheetProtection sort="0" autoFilter="0"/>
  <conditionalFormatting sqref="B27">
    <cfRule type="expression" dxfId="17" priority="2" stopIfTrue="1">
      <formula>$A$27=0</formula>
    </cfRule>
  </conditionalFormatting>
  <conditionalFormatting sqref="B29">
    <cfRule type="expression" dxfId="16" priority="1" stopIfTrue="1">
      <formula>$A$29=0</formula>
    </cfRule>
  </conditionalFormatting>
  <conditionalFormatting sqref="D12">
    <cfRule type="cellIs" dxfId="15" priority="5" stopIfTrue="1" operator="greaterThan">
      <formula>0</formula>
    </cfRule>
  </conditionalFormatting>
  <conditionalFormatting sqref="N12">
    <cfRule type="cellIs" dxfId="14" priority="3" stopIfTrue="1" operator="greaterThan">
      <formula>0</formula>
    </cfRule>
    <cfRule type="cellIs" dxfId="13" priority="4" stopIfTrue="1" operator="lessThan">
      <formula>0</formula>
    </cfRule>
  </conditionalFormatting>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0"/>
  <sheetViews>
    <sheetView showGridLines="0" showRuler="0" zoomScaleNormal="100" workbookViewId="0">
      <pane ySplit="1" topLeftCell="A2" activePane="bottomLeft" state="frozen"/>
      <selection pane="bottomLeft"/>
    </sheetView>
  </sheetViews>
  <sheetFormatPr defaultColWidth="9.1796875" defaultRowHeight="12.5" x14ac:dyDescent="0.25"/>
  <cols>
    <col min="14" max="14" width="13.453125" customWidth="1"/>
  </cols>
  <sheetData>
    <row r="1" spans="1:14" ht="13" x14ac:dyDescent="0.3">
      <c r="A1" s="81" t="s">
        <v>61</v>
      </c>
      <c r="B1" s="82"/>
      <c r="C1" s="82"/>
      <c r="D1" s="82"/>
      <c r="E1" s="82"/>
      <c r="F1" s="82"/>
      <c r="G1" s="82"/>
      <c r="H1" s="82"/>
      <c r="I1" s="82"/>
      <c r="J1" s="82"/>
      <c r="K1" s="82"/>
      <c r="L1" s="82"/>
      <c r="M1" s="82"/>
      <c r="N1" s="83"/>
    </row>
    <row r="2" spans="1:14" ht="12.75" customHeight="1" x14ac:dyDescent="0.25">
      <c r="A2" s="127" t="s">
        <v>62</v>
      </c>
      <c r="B2" s="128"/>
      <c r="C2" s="128"/>
      <c r="D2" s="128"/>
      <c r="E2" s="128"/>
      <c r="F2" s="128"/>
      <c r="G2" s="128"/>
      <c r="H2" s="128"/>
      <c r="I2" s="128"/>
      <c r="J2" s="128"/>
      <c r="K2" s="128"/>
      <c r="L2" s="128"/>
      <c r="M2" s="128"/>
      <c r="N2" s="129"/>
    </row>
    <row r="3" spans="1:14" s="7" customFormat="1" ht="12.75" customHeight="1" x14ac:dyDescent="0.25">
      <c r="A3" s="130" t="s">
        <v>63</v>
      </c>
      <c r="B3" s="131"/>
      <c r="C3" s="131"/>
      <c r="D3" s="131"/>
      <c r="E3" s="131"/>
      <c r="F3" s="131"/>
      <c r="G3" s="131"/>
      <c r="H3" s="131"/>
      <c r="I3" s="131"/>
      <c r="J3" s="131"/>
      <c r="K3" s="131"/>
      <c r="L3" s="131"/>
      <c r="M3" s="131"/>
      <c r="N3" s="132"/>
    </row>
    <row r="4" spans="1:14" s="7" customFormat="1" x14ac:dyDescent="0.25">
      <c r="A4" s="1" t="s">
        <v>5011</v>
      </c>
      <c r="B4" s="8"/>
      <c r="C4" s="8"/>
      <c r="D4" s="8"/>
      <c r="E4" s="8"/>
      <c r="F4" s="8"/>
      <c r="G4" s="8"/>
      <c r="H4" s="8"/>
      <c r="I4" s="8"/>
      <c r="J4" s="8"/>
      <c r="K4" s="8"/>
      <c r="L4" s="8"/>
      <c r="M4" s="8"/>
      <c r="N4" s="133"/>
    </row>
    <row r="5" spans="1:14" s="7" customFormat="1" x14ac:dyDescent="0.25">
      <c r="A5" s="1"/>
      <c r="B5" s="8"/>
      <c r="C5" s="8"/>
      <c r="D5" s="8"/>
      <c r="E5" s="8"/>
      <c r="F5" s="8"/>
      <c r="G5" s="8"/>
      <c r="H5" s="8"/>
      <c r="I5" s="8"/>
      <c r="J5" s="8"/>
      <c r="K5" s="8"/>
      <c r="L5" s="8"/>
      <c r="M5" s="8"/>
      <c r="N5" s="133"/>
    </row>
    <row r="6" spans="1:14" s="7" customFormat="1" x14ac:dyDescent="0.25">
      <c r="A6" s="1"/>
      <c r="B6" s="8"/>
      <c r="C6" s="8"/>
      <c r="D6" s="8"/>
      <c r="E6" s="8"/>
      <c r="F6" s="8"/>
      <c r="G6" s="8"/>
      <c r="H6" s="8"/>
      <c r="I6" s="8"/>
      <c r="J6" s="8"/>
      <c r="K6" s="8"/>
      <c r="L6" s="8"/>
      <c r="M6" s="8"/>
      <c r="N6" s="133"/>
    </row>
    <row r="7" spans="1:14" s="7" customFormat="1" x14ac:dyDescent="0.25">
      <c r="A7" s="1" t="s">
        <v>64</v>
      </c>
      <c r="B7" s="8"/>
      <c r="C7" s="8"/>
      <c r="D7" s="8"/>
      <c r="E7" s="8"/>
      <c r="F7" s="8"/>
      <c r="G7" s="8"/>
      <c r="H7" s="8"/>
      <c r="I7" s="8"/>
      <c r="J7" s="8"/>
      <c r="K7" s="8"/>
      <c r="L7" s="8"/>
      <c r="M7" s="8"/>
      <c r="N7" s="133"/>
    </row>
    <row r="8" spans="1:14" s="7" customFormat="1" x14ac:dyDescent="0.25">
      <c r="A8" s="1" t="s">
        <v>65</v>
      </c>
      <c r="B8" s="8"/>
      <c r="C8" s="8"/>
      <c r="D8" s="8"/>
      <c r="E8" s="8"/>
      <c r="F8" s="8"/>
      <c r="G8" s="8"/>
      <c r="H8" s="8"/>
      <c r="I8" s="8"/>
      <c r="J8" s="8"/>
      <c r="K8" s="8"/>
      <c r="L8" s="8"/>
      <c r="M8" s="8"/>
      <c r="N8" s="133"/>
    </row>
    <row r="9" spans="1:14" s="7" customFormat="1" ht="21" customHeight="1" x14ac:dyDescent="0.25">
      <c r="A9" s="1" t="s">
        <v>66</v>
      </c>
      <c r="B9" s="8"/>
      <c r="C9" s="8"/>
      <c r="D9" s="8"/>
      <c r="E9" s="8"/>
      <c r="F9" s="8"/>
      <c r="G9" s="8"/>
      <c r="H9" s="8"/>
      <c r="I9" s="8"/>
      <c r="J9" s="8"/>
      <c r="K9" s="8"/>
      <c r="L9" s="8"/>
      <c r="M9" s="8"/>
      <c r="N9" s="133"/>
    </row>
    <row r="10" spans="1:14" s="30" customFormat="1" ht="12.75" customHeight="1" x14ac:dyDescent="0.25">
      <c r="A10" s="127" t="s">
        <v>67</v>
      </c>
      <c r="B10" s="128"/>
      <c r="C10" s="128"/>
      <c r="D10" s="128"/>
      <c r="E10" s="128"/>
      <c r="F10" s="128"/>
      <c r="G10" s="128"/>
      <c r="H10" s="128"/>
      <c r="I10" s="128"/>
      <c r="J10" s="128"/>
      <c r="K10" s="128"/>
      <c r="L10" s="128"/>
      <c r="M10" s="128"/>
      <c r="N10" s="129"/>
    </row>
    <row r="11" spans="1:14" s="30" customFormat="1" ht="12.75" customHeight="1" x14ac:dyDescent="0.25">
      <c r="A11" s="134" t="s">
        <v>68</v>
      </c>
      <c r="B11" s="135"/>
      <c r="C11" s="136"/>
      <c r="D11" s="137" t="s">
        <v>69</v>
      </c>
      <c r="E11" s="138"/>
      <c r="F11" s="138"/>
      <c r="G11" s="138"/>
      <c r="H11" s="138"/>
      <c r="I11" s="138"/>
      <c r="J11" s="138"/>
      <c r="K11" s="138"/>
      <c r="L11" s="138"/>
      <c r="M11" s="138"/>
      <c r="N11" s="139"/>
    </row>
    <row r="12" spans="1:14" s="30" customFormat="1" ht="13" x14ac:dyDescent="0.25">
      <c r="A12" s="140"/>
      <c r="B12" s="141"/>
      <c r="C12" s="142"/>
      <c r="D12" s="143" t="s">
        <v>70</v>
      </c>
      <c r="E12" s="144"/>
      <c r="F12" s="144"/>
      <c r="G12" s="144"/>
      <c r="H12" s="144"/>
      <c r="I12" s="144"/>
      <c r="J12" s="144"/>
      <c r="K12" s="144"/>
      <c r="L12" s="144"/>
      <c r="M12" s="144"/>
      <c r="N12" s="145"/>
    </row>
    <row r="13" spans="1:14" s="30" customFormat="1" ht="12.75" customHeight="1" x14ac:dyDescent="0.25">
      <c r="A13" s="146" t="s">
        <v>71</v>
      </c>
      <c r="B13" s="147"/>
      <c r="C13" s="148"/>
      <c r="D13" s="149" t="s">
        <v>72</v>
      </c>
      <c r="E13" s="150"/>
      <c r="F13" s="150"/>
      <c r="G13" s="150"/>
      <c r="H13" s="150"/>
      <c r="I13" s="150"/>
      <c r="J13" s="150"/>
      <c r="K13" s="150"/>
      <c r="L13" s="150"/>
      <c r="M13" s="150"/>
      <c r="N13" s="151"/>
    </row>
    <row r="14" spans="1:14" ht="12.75" customHeight="1" x14ac:dyDescent="0.25">
      <c r="A14" s="134" t="s">
        <v>73</v>
      </c>
      <c r="B14" s="135"/>
      <c r="C14" s="136"/>
      <c r="D14" s="137" t="s">
        <v>74</v>
      </c>
      <c r="E14" s="138"/>
      <c r="F14" s="138"/>
      <c r="G14" s="138"/>
      <c r="H14" s="138"/>
      <c r="I14" s="138"/>
      <c r="J14" s="138"/>
      <c r="K14" s="138"/>
      <c r="L14" s="138"/>
      <c r="M14" s="138"/>
      <c r="N14" s="139"/>
    </row>
    <row r="15" spans="1:14" s="30" customFormat="1" ht="12.75" customHeight="1" x14ac:dyDescent="0.25">
      <c r="A15" s="134" t="s">
        <v>75</v>
      </c>
      <c r="B15" s="135"/>
      <c r="C15" s="136"/>
      <c r="D15" s="323" t="s">
        <v>76</v>
      </c>
      <c r="E15" s="324"/>
      <c r="F15" s="324"/>
      <c r="G15" s="324"/>
      <c r="H15" s="324"/>
      <c r="I15" s="324"/>
      <c r="J15" s="324"/>
      <c r="K15" s="324"/>
      <c r="L15" s="324"/>
      <c r="M15" s="324"/>
      <c r="N15" s="325"/>
    </row>
    <row r="16" spans="1:14" s="30" customFormat="1" ht="13" x14ac:dyDescent="0.25">
      <c r="A16" s="9"/>
      <c r="B16" s="10"/>
      <c r="C16" s="152"/>
      <c r="D16" s="326"/>
      <c r="E16" s="327"/>
      <c r="F16" s="327"/>
      <c r="G16" s="327"/>
      <c r="H16" s="327"/>
      <c r="I16" s="327"/>
      <c r="J16" s="327"/>
      <c r="K16" s="327"/>
      <c r="L16" s="327"/>
      <c r="M16" s="327"/>
      <c r="N16" s="328"/>
    </row>
    <row r="17" spans="1:14" s="30" customFormat="1" ht="12.75" customHeight="1" x14ac:dyDescent="0.25">
      <c r="A17" s="153" t="s">
        <v>77</v>
      </c>
      <c r="B17" s="154"/>
      <c r="C17" s="155"/>
      <c r="D17" s="156" t="s">
        <v>78</v>
      </c>
      <c r="E17" s="157"/>
      <c r="F17" s="157"/>
      <c r="G17" s="157"/>
      <c r="H17" s="157"/>
      <c r="I17" s="157"/>
      <c r="J17" s="157"/>
      <c r="K17" s="157"/>
      <c r="L17" s="157"/>
      <c r="M17" s="157"/>
      <c r="N17" s="158"/>
    </row>
    <row r="18" spans="1:14" ht="12.75" customHeight="1" x14ac:dyDescent="0.25">
      <c r="A18" s="9" t="s">
        <v>79</v>
      </c>
      <c r="B18" s="10"/>
      <c r="C18" s="152"/>
      <c r="D18" s="31" t="s">
        <v>80</v>
      </c>
      <c r="E18" s="32"/>
      <c r="F18" s="32"/>
      <c r="G18" s="32"/>
      <c r="H18" s="32"/>
      <c r="I18" s="32"/>
      <c r="J18" s="32"/>
      <c r="K18" s="32"/>
      <c r="L18" s="32"/>
      <c r="M18" s="32"/>
      <c r="N18" s="159"/>
    </row>
    <row r="19" spans="1:14" ht="13" x14ac:dyDescent="0.25">
      <c r="A19" s="140"/>
      <c r="B19" s="141"/>
      <c r="C19" s="142"/>
      <c r="D19" s="143" t="s">
        <v>81</v>
      </c>
      <c r="E19" s="144"/>
      <c r="F19" s="144"/>
      <c r="G19" s="144"/>
      <c r="H19" s="144"/>
      <c r="I19" s="144"/>
      <c r="J19" s="144"/>
      <c r="K19" s="144"/>
      <c r="L19" s="144"/>
      <c r="M19" s="144"/>
      <c r="N19" s="145"/>
    </row>
    <row r="20" spans="1:14" ht="12.75" customHeight="1" x14ac:dyDescent="0.25">
      <c r="A20" s="134" t="s">
        <v>82</v>
      </c>
      <c r="B20" s="135"/>
      <c r="C20" s="136"/>
      <c r="D20" s="137" t="s">
        <v>83</v>
      </c>
      <c r="E20" s="138"/>
      <c r="F20" s="138"/>
      <c r="G20" s="138"/>
      <c r="H20" s="138"/>
      <c r="I20" s="138"/>
      <c r="J20" s="138"/>
      <c r="K20" s="138"/>
      <c r="L20" s="138"/>
      <c r="M20" s="138"/>
      <c r="N20" s="139"/>
    </row>
    <row r="21" spans="1:14" ht="13" x14ac:dyDescent="0.25">
      <c r="A21" s="140"/>
      <c r="B21" s="141"/>
      <c r="C21" s="142"/>
      <c r="D21" s="143" t="s">
        <v>84</v>
      </c>
      <c r="E21" s="144"/>
      <c r="F21" s="144"/>
      <c r="G21" s="144"/>
      <c r="H21" s="144"/>
      <c r="I21" s="144"/>
      <c r="J21" s="144"/>
      <c r="K21" s="144"/>
      <c r="L21" s="144"/>
      <c r="M21" s="144"/>
      <c r="N21" s="145"/>
    </row>
    <row r="22" spans="1:14" ht="12.75" customHeight="1" x14ac:dyDescent="0.25">
      <c r="A22" s="146" t="s">
        <v>85</v>
      </c>
      <c r="B22" s="147"/>
      <c r="C22" s="148"/>
      <c r="D22" s="149" t="s">
        <v>86</v>
      </c>
      <c r="E22" s="150"/>
      <c r="F22" s="150"/>
      <c r="G22" s="150"/>
      <c r="H22" s="150"/>
      <c r="I22" s="150"/>
      <c r="J22" s="150"/>
      <c r="K22" s="150"/>
      <c r="L22" s="150"/>
      <c r="M22" s="150"/>
      <c r="N22" s="151"/>
    </row>
    <row r="23" spans="1:14" ht="12.75" customHeight="1" x14ac:dyDescent="0.25">
      <c r="A23" s="134" t="s">
        <v>87</v>
      </c>
      <c r="B23" s="135"/>
      <c r="C23" s="136"/>
      <c r="D23" s="137" t="s">
        <v>88</v>
      </c>
      <c r="E23" s="138"/>
      <c r="F23" s="138"/>
      <c r="G23" s="138"/>
      <c r="H23" s="138"/>
      <c r="I23" s="138"/>
      <c r="J23" s="138"/>
      <c r="K23" s="138"/>
      <c r="L23" s="138"/>
      <c r="M23" s="138"/>
      <c r="N23" s="139"/>
    </row>
    <row r="24" spans="1:14" ht="13" x14ac:dyDescent="0.25">
      <c r="A24" s="140"/>
      <c r="B24" s="141"/>
      <c r="C24" s="142"/>
      <c r="D24" s="143" t="s">
        <v>89</v>
      </c>
      <c r="E24" s="144"/>
      <c r="F24" s="144"/>
      <c r="G24" s="144"/>
      <c r="H24" s="144"/>
      <c r="I24" s="144"/>
      <c r="J24" s="144"/>
      <c r="K24" s="144"/>
      <c r="L24" s="144"/>
      <c r="M24" s="144"/>
      <c r="N24" s="145"/>
    </row>
    <row r="25" spans="1:14" ht="12.75" customHeight="1" x14ac:dyDescent="0.25">
      <c r="A25" s="134" t="s">
        <v>90</v>
      </c>
      <c r="B25" s="135"/>
      <c r="C25" s="136"/>
      <c r="D25" s="137" t="s">
        <v>91</v>
      </c>
      <c r="E25" s="138"/>
      <c r="F25" s="138"/>
      <c r="G25" s="138"/>
      <c r="H25" s="138"/>
      <c r="I25" s="138"/>
      <c r="J25" s="138"/>
      <c r="K25" s="138"/>
      <c r="L25" s="138"/>
      <c r="M25" s="138"/>
      <c r="N25" s="139"/>
    </row>
    <row r="26" spans="1:14" ht="13" x14ac:dyDescent="0.25">
      <c r="A26" s="9"/>
      <c r="B26" s="10"/>
      <c r="C26" s="152"/>
      <c r="D26" s="31" t="s">
        <v>92</v>
      </c>
      <c r="E26" s="32"/>
      <c r="F26" s="32"/>
      <c r="G26" s="32"/>
      <c r="H26" s="32"/>
      <c r="I26" s="32"/>
      <c r="J26" s="32"/>
      <c r="K26" s="32"/>
      <c r="L26" s="32"/>
      <c r="M26" s="32"/>
      <c r="N26" s="159"/>
    </row>
    <row r="27" spans="1:14" ht="13" x14ac:dyDescent="0.25">
      <c r="A27" s="9"/>
      <c r="B27" s="10"/>
      <c r="C27" s="152"/>
      <c r="D27" s="31" t="s">
        <v>93</v>
      </c>
      <c r="E27" s="32"/>
      <c r="F27" s="32"/>
      <c r="G27" s="32"/>
      <c r="H27" s="32"/>
      <c r="I27" s="32"/>
      <c r="J27" s="32"/>
      <c r="K27" s="32"/>
      <c r="L27" s="32"/>
      <c r="M27" s="32"/>
      <c r="N27" s="159"/>
    </row>
    <row r="28" spans="1:14" ht="13" x14ac:dyDescent="0.25">
      <c r="A28" s="9"/>
      <c r="B28" s="10"/>
      <c r="C28" s="152"/>
      <c r="D28" s="31" t="s">
        <v>94</v>
      </c>
      <c r="E28" s="32"/>
      <c r="F28" s="32"/>
      <c r="G28" s="32"/>
      <c r="H28" s="32"/>
      <c r="I28" s="32"/>
      <c r="J28" s="32"/>
      <c r="K28" s="32"/>
      <c r="L28" s="32"/>
      <c r="M28" s="32"/>
      <c r="N28" s="159"/>
    </row>
    <row r="29" spans="1:14" ht="13" x14ac:dyDescent="0.25">
      <c r="A29" s="140"/>
      <c r="B29" s="141"/>
      <c r="C29" s="142"/>
      <c r="D29" s="143" t="s">
        <v>95</v>
      </c>
      <c r="E29" s="144"/>
      <c r="F29" s="144"/>
      <c r="G29" s="144"/>
      <c r="H29" s="144"/>
      <c r="I29" s="144"/>
      <c r="J29" s="144"/>
      <c r="K29" s="144"/>
      <c r="L29" s="144"/>
      <c r="M29" s="144"/>
      <c r="N29" s="145"/>
    </row>
    <row r="30" spans="1:14" ht="12.75" customHeight="1" x14ac:dyDescent="0.25">
      <c r="A30" s="134" t="s">
        <v>96</v>
      </c>
      <c r="B30" s="135"/>
      <c r="C30" s="136"/>
      <c r="D30" s="137" t="s">
        <v>97</v>
      </c>
      <c r="E30" s="138"/>
      <c r="F30" s="138"/>
      <c r="G30" s="138"/>
      <c r="H30" s="138"/>
      <c r="I30" s="138"/>
      <c r="J30" s="138"/>
      <c r="K30" s="138"/>
      <c r="L30" s="138"/>
      <c r="M30" s="138"/>
      <c r="N30" s="139"/>
    </row>
    <row r="31" spans="1:14" ht="13" x14ac:dyDescent="0.25">
      <c r="A31" s="140"/>
      <c r="B31" s="141"/>
      <c r="C31" s="142"/>
      <c r="D31" s="143" t="s">
        <v>98</v>
      </c>
      <c r="E31" s="144"/>
      <c r="F31" s="144"/>
      <c r="G31" s="144"/>
      <c r="H31" s="144"/>
      <c r="I31" s="144"/>
      <c r="J31" s="144"/>
      <c r="K31" s="144"/>
      <c r="L31" s="144"/>
      <c r="M31" s="144"/>
      <c r="N31" s="145"/>
    </row>
    <row r="32" spans="1:14" ht="13" x14ac:dyDescent="0.25">
      <c r="A32" s="160" t="s">
        <v>99</v>
      </c>
      <c r="B32" s="161"/>
      <c r="C32" s="162"/>
      <c r="D32" s="329" t="s">
        <v>2573</v>
      </c>
      <c r="E32" s="330"/>
      <c r="F32" s="330"/>
      <c r="G32" s="330"/>
      <c r="H32" s="330"/>
      <c r="I32" s="330"/>
      <c r="J32" s="330"/>
      <c r="K32" s="330"/>
      <c r="L32" s="330"/>
      <c r="M32" s="330"/>
      <c r="N32" s="331"/>
    </row>
    <row r="33" spans="1:14" ht="13" x14ac:dyDescent="0.25">
      <c r="A33" s="33"/>
      <c r="B33" s="10"/>
      <c r="C33" s="34"/>
      <c r="D33" s="332"/>
      <c r="E33" s="333"/>
      <c r="F33" s="333"/>
      <c r="G33" s="333"/>
      <c r="H33" s="333"/>
      <c r="I33" s="333"/>
      <c r="J33" s="333"/>
      <c r="K33" s="333"/>
      <c r="L33" s="333"/>
      <c r="M33" s="333"/>
      <c r="N33" s="334"/>
    </row>
    <row r="34" spans="1:14" ht="12.75" customHeight="1" x14ac:dyDescent="0.25">
      <c r="A34" s="163" t="s">
        <v>100</v>
      </c>
      <c r="B34" s="154"/>
      <c r="C34" s="164"/>
      <c r="D34" s="149" t="s">
        <v>101</v>
      </c>
      <c r="E34" s="150"/>
      <c r="F34" s="150"/>
      <c r="G34" s="150"/>
      <c r="H34" s="150"/>
      <c r="I34" s="150"/>
      <c r="J34" s="150"/>
      <c r="K34" s="150"/>
      <c r="L34" s="150"/>
      <c r="M34" s="150"/>
      <c r="N34" s="151"/>
    </row>
    <row r="35" spans="1:14" ht="12.75" customHeight="1" x14ac:dyDescent="0.25">
      <c r="A35" s="153" t="s">
        <v>102</v>
      </c>
      <c r="B35" s="154"/>
      <c r="C35" s="164"/>
      <c r="D35" s="149" t="s">
        <v>103</v>
      </c>
      <c r="E35" s="150"/>
      <c r="F35" s="150"/>
      <c r="G35" s="150"/>
      <c r="H35" s="150"/>
      <c r="I35" s="150"/>
      <c r="J35" s="150"/>
      <c r="K35" s="150"/>
      <c r="L35" s="150"/>
      <c r="M35" s="150"/>
      <c r="N35" s="151"/>
    </row>
    <row r="36" spans="1:14" ht="12.75" customHeight="1" x14ac:dyDescent="0.25">
      <c r="A36" s="335" t="s">
        <v>104</v>
      </c>
      <c r="B36" s="336"/>
      <c r="C36" s="337"/>
      <c r="D36" s="329" t="s">
        <v>105</v>
      </c>
      <c r="E36" s="330"/>
      <c r="F36" s="330"/>
      <c r="G36" s="330"/>
      <c r="H36" s="330"/>
      <c r="I36" s="330"/>
      <c r="J36" s="330"/>
      <c r="K36" s="330"/>
      <c r="L36" s="330"/>
      <c r="M36" s="330"/>
      <c r="N36" s="331"/>
    </row>
    <row r="37" spans="1:14" ht="12.75" customHeight="1" x14ac:dyDescent="0.25">
      <c r="A37" s="338"/>
      <c r="B37" s="339"/>
      <c r="C37" s="340"/>
      <c r="D37" s="341"/>
      <c r="E37" s="342"/>
      <c r="F37" s="342"/>
      <c r="G37" s="342"/>
      <c r="H37" s="342"/>
      <c r="I37" s="342"/>
      <c r="J37" s="342"/>
      <c r="K37" s="342"/>
      <c r="L37" s="342"/>
      <c r="M37" s="342"/>
      <c r="N37" s="343"/>
    </row>
    <row r="38" spans="1:14" ht="12.75" customHeight="1" x14ac:dyDescent="0.25">
      <c r="A38" s="335" t="s">
        <v>106</v>
      </c>
      <c r="B38" s="336"/>
      <c r="C38" s="337"/>
      <c r="D38" s="329" t="s">
        <v>2575</v>
      </c>
      <c r="E38" s="330"/>
      <c r="F38" s="330"/>
      <c r="G38" s="330"/>
      <c r="H38" s="330"/>
      <c r="I38" s="330"/>
      <c r="J38" s="330"/>
      <c r="K38" s="330"/>
      <c r="L38" s="330"/>
      <c r="M38" s="330"/>
      <c r="N38" s="331"/>
    </row>
    <row r="39" spans="1:14" ht="12.75" customHeight="1" x14ac:dyDescent="0.25">
      <c r="A39" s="338"/>
      <c r="B39" s="339"/>
      <c r="C39" s="340"/>
      <c r="D39" s="341"/>
      <c r="E39" s="342"/>
      <c r="F39" s="342"/>
      <c r="G39" s="342"/>
      <c r="H39" s="342"/>
      <c r="I39" s="342"/>
      <c r="J39" s="342"/>
      <c r="K39" s="342"/>
      <c r="L39" s="342"/>
      <c r="M39" s="342"/>
      <c r="N39" s="343"/>
    </row>
    <row r="40" spans="1:14" ht="12.75" customHeight="1" x14ac:dyDescent="0.25">
      <c r="A40" s="160" t="s">
        <v>107</v>
      </c>
      <c r="B40" s="161"/>
      <c r="C40" s="162"/>
      <c r="D40" s="317" t="s">
        <v>2574</v>
      </c>
      <c r="E40" s="318"/>
      <c r="F40" s="318"/>
      <c r="G40" s="318"/>
      <c r="H40" s="318"/>
      <c r="I40" s="318"/>
      <c r="J40" s="318"/>
      <c r="K40" s="318"/>
      <c r="L40" s="318"/>
      <c r="M40" s="318"/>
      <c r="N40" s="319"/>
    </row>
    <row r="41" spans="1:14" ht="12.75" customHeight="1" x14ac:dyDescent="0.25">
      <c r="A41" s="190"/>
      <c r="B41" s="189"/>
      <c r="C41" s="191"/>
      <c r="D41" s="320"/>
      <c r="E41" s="321"/>
      <c r="F41" s="321"/>
      <c r="G41" s="321"/>
      <c r="H41" s="321"/>
      <c r="I41" s="321"/>
      <c r="J41" s="321"/>
      <c r="K41" s="321"/>
      <c r="L41" s="321"/>
      <c r="M41" s="321"/>
      <c r="N41" s="322"/>
    </row>
    <row r="43" spans="1:14" ht="12.75" customHeight="1" x14ac:dyDescent="0.25">
      <c r="A43" s="127" t="s">
        <v>108</v>
      </c>
      <c r="B43" s="128"/>
      <c r="C43" s="128"/>
      <c r="D43" s="128"/>
      <c r="E43" s="128"/>
      <c r="F43" s="128"/>
      <c r="G43" s="128"/>
      <c r="H43" s="128"/>
      <c r="I43" s="128"/>
      <c r="J43" s="128"/>
      <c r="K43" s="128"/>
      <c r="L43" s="128"/>
      <c r="M43" s="128"/>
      <c r="N43" s="129"/>
    </row>
    <row r="44" spans="1:14" ht="12.75" customHeight="1" x14ac:dyDescent="0.25">
      <c r="A44" s="165" t="s">
        <v>109</v>
      </c>
      <c r="B44" s="166"/>
      <c r="C44" s="166"/>
      <c r="D44" s="166"/>
      <c r="E44" s="166"/>
      <c r="F44" s="166"/>
      <c r="G44" s="166"/>
      <c r="H44" s="166"/>
      <c r="I44" s="166"/>
      <c r="J44" s="166"/>
      <c r="K44" s="166"/>
      <c r="L44" s="166"/>
      <c r="M44" s="166"/>
      <c r="N44" s="167"/>
    </row>
    <row r="45" spans="1:14" ht="12.75" customHeight="1" x14ac:dyDescent="0.25">
      <c r="A45" s="11" t="s">
        <v>110</v>
      </c>
      <c r="B45" s="2" t="s">
        <v>111</v>
      </c>
      <c r="C45" s="2"/>
      <c r="D45" s="2"/>
      <c r="E45" s="2"/>
      <c r="F45" s="2"/>
      <c r="G45" s="2"/>
      <c r="H45" s="2"/>
      <c r="I45" s="2"/>
      <c r="J45" s="2"/>
      <c r="K45" s="2"/>
      <c r="L45" s="2"/>
      <c r="M45" s="2"/>
      <c r="N45" s="87"/>
    </row>
    <row r="46" spans="1:14" ht="12.75" customHeight="1" x14ac:dyDescent="0.25">
      <c r="A46" s="11" t="s">
        <v>112</v>
      </c>
      <c r="B46" s="2" t="s">
        <v>113</v>
      </c>
      <c r="C46" s="2"/>
      <c r="D46" s="2"/>
      <c r="E46" s="2"/>
      <c r="F46" s="2"/>
      <c r="G46" s="2"/>
      <c r="H46" s="2"/>
      <c r="I46" s="2"/>
      <c r="J46" s="2"/>
      <c r="K46" s="2"/>
      <c r="L46" s="2"/>
      <c r="M46" s="2"/>
      <c r="N46" s="87"/>
    </row>
    <row r="47" spans="1:14" ht="12.75" customHeight="1" x14ac:dyDescent="0.25">
      <c r="A47" s="11" t="s">
        <v>114</v>
      </c>
      <c r="B47" s="2" t="s">
        <v>115</v>
      </c>
      <c r="C47" s="2"/>
      <c r="D47" s="2"/>
      <c r="E47" s="2"/>
      <c r="F47" s="2"/>
      <c r="G47" s="2"/>
      <c r="H47" s="2"/>
      <c r="I47" s="2"/>
      <c r="J47" s="2"/>
      <c r="K47" s="2"/>
      <c r="L47" s="2"/>
      <c r="M47" s="2"/>
      <c r="N47" s="87"/>
    </row>
    <row r="48" spans="1:14" ht="12.75" customHeight="1" x14ac:dyDescent="0.25">
      <c r="A48" s="11" t="s">
        <v>116</v>
      </c>
      <c r="B48" s="2" t="s">
        <v>117</v>
      </c>
      <c r="C48" s="2"/>
      <c r="D48" s="2"/>
      <c r="E48" s="2"/>
      <c r="F48" s="2"/>
      <c r="G48" s="2"/>
      <c r="H48" s="2"/>
      <c r="I48" s="2"/>
      <c r="J48" s="2"/>
      <c r="K48" s="2"/>
      <c r="L48" s="2"/>
      <c r="M48" s="2"/>
      <c r="N48" s="87"/>
    </row>
    <row r="49" spans="1:14" ht="12.75" customHeight="1" x14ac:dyDescent="0.25">
      <c r="A49" s="11" t="s">
        <v>118</v>
      </c>
      <c r="B49" s="2" t="s">
        <v>119</v>
      </c>
      <c r="C49" s="2"/>
      <c r="D49" s="2"/>
      <c r="E49" s="2"/>
      <c r="F49" s="2"/>
      <c r="G49" s="2"/>
      <c r="H49" s="2"/>
      <c r="I49" s="2"/>
      <c r="J49" s="2"/>
      <c r="K49" s="2"/>
      <c r="L49" s="2"/>
      <c r="M49" s="2"/>
      <c r="N49" s="87"/>
    </row>
    <row r="50" spans="1:14" ht="12.75" customHeight="1" x14ac:dyDescent="0.25">
      <c r="A50" s="11" t="s">
        <v>120</v>
      </c>
      <c r="B50" s="2" t="s">
        <v>121</v>
      </c>
      <c r="C50" s="2"/>
      <c r="D50" s="2"/>
      <c r="E50" s="2"/>
      <c r="F50" s="2"/>
      <c r="G50" s="2"/>
      <c r="H50" s="2"/>
      <c r="I50" s="2"/>
      <c r="J50" s="2"/>
      <c r="K50" s="2"/>
      <c r="L50" s="2"/>
      <c r="M50" s="2"/>
      <c r="N50" s="87"/>
    </row>
    <row r="51" spans="1:14" ht="12.75" customHeight="1" x14ac:dyDescent="0.25">
      <c r="A51" s="11" t="s">
        <v>122</v>
      </c>
      <c r="B51" s="2" t="s">
        <v>123</v>
      </c>
      <c r="C51" s="2"/>
      <c r="D51" s="2"/>
      <c r="E51" s="2"/>
      <c r="F51" s="2"/>
      <c r="G51" s="2"/>
      <c r="H51" s="2"/>
      <c r="I51" s="2"/>
      <c r="J51" s="2"/>
      <c r="K51" s="2"/>
      <c r="L51" s="2"/>
      <c r="M51" s="2"/>
      <c r="N51" s="87"/>
    </row>
    <row r="52" spans="1:14" ht="12.75" customHeight="1" x14ac:dyDescent="0.25">
      <c r="A52" s="11" t="s">
        <v>124</v>
      </c>
      <c r="B52" s="2" t="s">
        <v>125</v>
      </c>
      <c r="C52" s="2"/>
      <c r="D52" s="2"/>
      <c r="E52" s="2"/>
      <c r="F52" s="2"/>
      <c r="G52" s="2"/>
      <c r="H52" s="2"/>
      <c r="I52" s="2"/>
      <c r="J52" s="2"/>
      <c r="K52" s="2"/>
      <c r="L52" s="2"/>
      <c r="M52" s="2"/>
      <c r="N52" s="87"/>
    </row>
    <row r="53" spans="1:14" ht="12.75" customHeight="1" x14ac:dyDescent="0.25">
      <c r="A53" s="12"/>
      <c r="B53" s="2"/>
      <c r="C53" s="2"/>
      <c r="D53" s="2"/>
      <c r="E53" s="2"/>
      <c r="F53" s="2"/>
      <c r="G53" s="2"/>
      <c r="H53" s="2"/>
      <c r="I53" s="2"/>
      <c r="J53" s="2"/>
      <c r="K53" s="2"/>
      <c r="L53" s="2"/>
      <c r="M53" s="2"/>
      <c r="N53" s="87"/>
    </row>
    <row r="54" spans="1:14" ht="12.75" customHeight="1" x14ac:dyDescent="0.25">
      <c r="A54" s="1" t="s">
        <v>126</v>
      </c>
      <c r="B54" s="13"/>
      <c r="C54" s="13"/>
      <c r="D54" s="13"/>
      <c r="E54" s="13"/>
      <c r="F54" s="13"/>
      <c r="G54" s="13"/>
      <c r="H54" s="13"/>
      <c r="I54" s="13"/>
      <c r="J54" s="13"/>
      <c r="K54" s="13"/>
      <c r="L54" s="13"/>
      <c r="M54" s="13"/>
      <c r="N54" s="168"/>
    </row>
    <row r="55" spans="1:14" ht="12.75" customHeight="1" x14ac:dyDescent="0.25">
      <c r="A55" s="12"/>
      <c r="B55" s="2"/>
      <c r="C55" s="2"/>
      <c r="D55" s="2"/>
      <c r="E55" s="2"/>
      <c r="F55" s="2"/>
      <c r="G55" s="2"/>
      <c r="H55" s="2"/>
      <c r="I55" s="2"/>
      <c r="J55" s="2"/>
      <c r="K55" s="2"/>
      <c r="L55" s="2"/>
      <c r="M55" s="2"/>
      <c r="N55" s="87"/>
    </row>
    <row r="56" spans="1:14" ht="12.75" customHeight="1" x14ac:dyDescent="0.25">
      <c r="A56" s="14" t="s">
        <v>127</v>
      </c>
      <c r="B56" s="15"/>
      <c r="C56" s="15"/>
      <c r="D56" s="15"/>
      <c r="E56" s="15"/>
      <c r="F56" s="15"/>
      <c r="G56" s="15"/>
      <c r="H56" s="15"/>
      <c r="I56" s="15"/>
      <c r="J56" s="15"/>
      <c r="K56" s="15"/>
      <c r="L56" s="15"/>
      <c r="M56" s="15"/>
      <c r="N56" s="169"/>
    </row>
    <row r="57" spans="1:14" ht="12.75" customHeight="1" x14ac:dyDescent="0.25">
      <c r="A57" s="11" t="s">
        <v>110</v>
      </c>
      <c r="B57" s="2" t="s">
        <v>128</v>
      </c>
      <c r="C57" s="2"/>
      <c r="D57" s="2"/>
      <c r="E57" s="2"/>
      <c r="F57" s="2"/>
      <c r="G57" s="2"/>
      <c r="H57" s="2"/>
      <c r="I57" s="2"/>
      <c r="J57" s="2"/>
      <c r="K57" s="2"/>
      <c r="L57" s="2"/>
      <c r="M57" s="2"/>
      <c r="N57" s="87"/>
    </row>
    <row r="58" spans="1:14" ht="12.75" customHeight="1" x14ac:dyDescent="0.25">
      <c r="A58" s="11" t="s">
        <v>112</v>
      </c>
      <c r="B58" s="2" t="s">
        <v>129</v>
      </c>
      <c r="C58" s="2"/>
      <c r="D58" s="2"/>
      <c r="E58" s="2"/>
      <c r="F58" s="2"/>
      <c r="G58" s="2"/>
      <c r="H58" s="2"/>
      <c r="I58" s="2"/>
      <c r="J58" s="2"/>
      <c r="K58" s="2"/>
      <c r="L58" s="2"/>
      <c r="M58" s="2"/>
      <c r="N58" s="87"/>
    </row>
    <row r="59" spans="1:14" ht="12.75" customHeight="1" x14ac:dyDescent="0.25">
      <c r="A59" s="11" t="s">
        <v>114</v>
      </c>
      <c r="B59" s="2" t="s">
        <v>130</v>
      </c>
      <c r="C59" s="2"/>
      <c r="D59" s="2"/>
      <c r="E59" s="2"/>
      <c r="F59" s="2"/>
      <c r="G59" s="2"/>
      <c r="H59" s="2"/>
      <c r="I59" s="2"/>
      <c r="J59" s="2"/>
      <c r="K59" s="2"/>
      <c r="L59" s="2"/>
      <c r="M59" s="2"/>
      <c r="N59" s="87"/>
    </row>
    <row r="60" spans="1:14" ht="12.75" customHeight="1" x14ac:dyDescent="0.25">
      <c r="A60" s="170"/>
      <c r="B60" s="89"/>
      <c r="C60" s="89"/>
      <c r="D60" s="89"/>
      <c r="E60" s="89"/>
      <c r="F60" s="89"/>
      <c r="G60" s="89"/>
      <c r="H60" s="89"/>
      <c r="I60" s="89"/>
      <c r="J60" s="89"/>
      <c r="K60" s="89"/>
      <c r="L60" s="89"/>
      <c r="M60" s="89"/>
      <c r="N60" s="90"/>
    </row>
  </sheetData>
  <sheetProtection sort="0" autoFilter="0"/>
  <mergeCells count="7">
    <mergeCell ref="D40:N41"/>
    <mergeCell ref="D15:N16"/>
    <mergeCell ref="D32:N33"/>
    <mergeCell ref="A36:C37"/>
    <mergeCell ref="D36:N37"/>
    <mergeCell ref="A38:C39"/>
    <mergeCell ref="D38:N39"/>
  </mergeCells>
  <phoneticPr fontId="4"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rowBreaks count="1" manualBreakCount="1">
    <brk id="4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9DB87-5BDD-4AD8-A82A-D9AA881AF640}">
  <sheetPr codeName="Sheet9"/>
  <dimension ref="A1:AA26"/>
  <sheetViews>
    <sheetView zoomScaleNormal="100" workbookViewId="0">
      <pane xSplit="1" ySplit="2" topLeftCell="K3" activePane="bottomRight" state="frozen"/>
      <selection pane="topRight" activeCell="B1" sqref="B1"/>
      <selection pane="bottomLeft" activeCell="A3" sqref="A3"/>
      <selection pane="bottomRight"/>
    </sheetView>
  </sheetViews>
  <sheetFormatPr defaultColWidth="10" defaultRowHeight="14.5" zeroHeight="1" x14ac:dyDescent="0.35"/>
  <cols>
    <col min="1" max="1" width="17.453125" style="224" customWidth="1"/>
    <col min="2" max="2" width="11.26953125" style="224" customWidth="1"/>
    <col min="3" max="3" width="23" style="224" customWidth="1"/>
    <col min="4" max="4" width="13.7265625" style="224" customWidth="1"/>
    <col min="5" max="5" width="49" style="224" customWidth="1"/>
    <col min="6" max="6" width="46.7265625" style="224" customWidth="1"/>
    <col min="7" max="7" width="41" style="224" customWidth="1"/>
    <col min="8" max="8" width="23.26953125" style="224" customWidth="1"/>
    <col min="9" max="9" width="17.7265625" style="224" customWidth="1"/>
    <col min="10" max="10" width="22.453125" style="224" customWidth="1"/>
    <col min="11" max="11" width="12.7265625" style="223" customWidth="1"/>
    <col min="12" max="12" width="20.7265625" style="223" customWidth="1"/>
    <col min="13" max="13" width="74.7265625" style="223" customWidth="1"/>
    <col min="14" max="14" width="0" style="223" hidden="1" customWidth="1"/>
    <col min="15" max="26" width="0" style="224" hidden="1" customWidth="1"/>
    <col min="27" max="27" width="0" style="221" hidden="1" customWidth="1"/>
    <col min="28" max="16384" width="10" style="224"/>
  </cols>
  <sheetData>
    <row r="1" spans="1:27" s="221" customFormat="1" x14ac:dyDescent="0.35">
      <c r="A1" s="216" t="s">
        <v>54</v>
      </c>
      <c r="B1" s="217"/>
      <c r="C1" s="217"/>
      <c r="D1" s="217"/>
      <c r="E1" s="217"/>
      <c r="F1" s="217"/>
      <c r="G1" s="217"/>
      <c r="H1" s="217"/>
      <c r="I1" s="217"/>
      <c r="J1" s="217"/>
      <c r="K1" s="218"/>
      <c r="L1" s="219"/>
      <c r="M1" s="219"/>
      <c r="N1" s="220"/>
      <c r="O1" s="220"/>
      <c r="P1" s="220"/>
      <c r="Q1" s="220"/>
      <c r="R1" s="220"/>
      <c r="S1" s="220"/>
      <c r="T1" s="220"/>
      <c r="Y1" s="222"/>
      <c r="AA1" s="217"/>
    </row>
    <row r="2" spans="1:27" ht="39" x14ac:dyDescent="0.35">
      <c r="A2" s="300" t="s">
        <v>131</v>
      </c>
      <c r="B2" s="300" t="s">
        <v>132</v>
      </c>
      <c r="C2" s="301" t="s">
        <v>133</v>
      </c>
      <c r="D2" s="300" t="s">
        <v>134</v>
      </c>
      <c r="E2" s="300" t="s">
        <v>136</v>
      </c>
      <c r="F2" s="300" t="s">
        <v>137</v>
      </c>
      <c r="G2" s="302" t="s">
        <v>138</v>
      </c>
      <c r="H2" s="300" t="s">
        <v>139</v>
      </c>
      <c r="I2" s="300" t="s">
        <v>140</v>
      </c>
      <c r="J2" s="302" t="s">
        <v>142</v>
      </c>
      <c r="K2" s="303" t="s">
        <v>143</v>
      </c>
      <c r="L2" s="304" t="s">
        <v>5395</v>
      </c>
      <c r="M2" s="304" t="s">
        <v>5396</v>
      </c>
      <c r="N2" s="305"/>
      <c r="O2" s="306"/>
      <c r="P2" s="306"/>
      <c r="Q2" s="306"/>
      <c r="R2" s="306"/>
      <c r="S2" s="306"/>
      <c r="T2" s="306"/>
      <c r="U2" s="306"/>
      <c r="V2" s="306"/>
      <c r="W2" s="306"/>
      <c r="X2" s="306"/>
      <c r="Y2" s="306"/>
      <c r="Z2" s="306"/>
      <c r="AA2" s="304" t="s">
        <v>152</v>
      </c>
    </row>
    <row r="3" spans="1:27" ht="200" x14ac:dyDescent="0.35">
      <c r="A3" s="225" t="s">
        <v>5397</v>
      </c>
      <c r="B3" s="225" t="s">
        <v>153</v>
      </c>
      <c r="C3" s="225" t="s">
        <v>154</v>
      </c>
      <c r="D3" s="225" t="s">
        <v>5398</v>
      </c>
      <c r="E3" s="225" t="s">
        <v>5399</v>
      </c>
      <c r="F3" s="225" t="s">
        <v>5400</v>
      </c>
      <c r="G3" s="225" t="s">
        <v>5401</v>
      </c>
      <c r="H3" s="226"/>
      <c r="I3" s="227"/>
      <c r="J3" s="226" t="s">
        <v>5402</v>
      </c>
      <c r="K3" s="226" t="s">
        <v>156</v>
      </c>
      <c r="L3" s="226" t="s">
        <v>157</v>
      </c>
      <c r="M3" s="258" t="s">
        <v>158</v>
      </c>
      <c r="AA3" s="228" t="e">
        <f>IF(OR(I3="Fail",ISBLANK(I3)),INDEX('Issue Code Table'!A:A,MATCH(L:L,'Issue Code Table'!C:C,0)),IF(K3="Critical",6,IF(K3="Significant",5,IF(K3="Moderate",3,2))))</f>
        <v>#N/A</v>
      </c>
    </row>
    <row r="4" spans="1:27" ht="75" x14ac:dyDescent="0.35">
      <c r="A4" s="225" t="s">
        <v>5403</v>
      </c>
      <c r="B4" s="229" t="s">
        <v>2552</v>
      </c>
      <c r="C4" s="225" t="s">
        <v>159</v>
      </c>
      <c r="D4" s="250" t="s">
        <v>5404</v>
      </c>
      <c r="E4" s="251" t="s">
        <v>5405</v>
      </c>
      <c r="F4" s="252" t="s">
        <v>5481</v>
      </c>
      <c r="G4" s="251" t="s">
        <v>5406</v>
      </c>
      <c r="H4" s="226"/>
      <c r="I4" s="227"/>
      <c r="J4" s="231"/>
      <c r="K4" s="226" t="s">
        <v>160</v>
      </c>
      <c r="L4" s="256" t="s">
        <v>161</v>
      </c>
      <c r="M4" s="226" t="s">
        <v>162</v>
      </c>
      <c r="AA4" s="228" t="e">
        <f>IF(OR(I4="Fail",ISBLANK(I4)),INDEX('Issue Code Table'!A:A,MATCH(L:L,'Issue Code Table'!C:C,0)),IF(K4="Critical",6,IF(K4="Significant",5,IF(K4="Moderate",3,2))))</f>
        <v>#N/A</v>
      </c>
    </row>
    <row r="5" spans="1:27" ht="250" x14ac:dyDescent="0.35">
      <c r="A5" s="225" t="s">
        <v>5407</v>
      </c>
      <c r="B5" s="225" t="s">
        <v>2881</v>
      </c>
      <c r="C5" s="225" t="s">
        <v>186</v>
      </c>
      <c r="D5" s="225" t="s">
        <v>5398</v>
      </c>
      <c r="E5" s="225" t="s">
        <v>5408</v>
      </c>
      <c r="F5" s="225" t="s">
        <v>5409</v>
      </c>
      <c r="G5" s="225" t="s">
        <v>5410</v>
      </c>
      <c r="H5" s="230"/>
      <c r="I5" s="227"/>
      <c r="J5" s="231" t="s">
        <v>5411</v>
      </c>
      <c r="K5" s="226" t="s">
        <v>167</v>
      </c>
      <c r="L5" s="248" t="s">
        <v>1014</v>
      </c>
      <c r="M5" s="232" t="s">
        <v>5412</v>
      </c>
      <c r="AA5" s="228" t="e">
        <f>IF(OR(I5="Fail",ISBLANK(I5)),INDEX('Issue Code Table'!A:A,MATCH(L:L,'Issue Code Table'!C:C,0)),IF(K5="Critical",6,IF(K5="Significant",5,IF(K5="Moderate",3,2))))</f>
        <v>#N/A</v>
      </c>
    </row>
    <row r="6" spans="1:27" ht="87.5" x14ac:dyDescent="0.35">
      <c r="A6" s="225" t="s">
        <v>5413</v>
      </c>
      <c r="B6" s="229" t="s">
        <v>5414</v>
      </c>
      <c r="C6" s="225" t="s">
        <v>5415</v>
      </c>
      <c r="D6" s="225" t="s">
        <v>5416</v>
      </c>
      <c r="E6" s="225" t="s">
        <v>5417</v>
      </c>
      <c r="F6" s="225" t="s">
        <v>5418</v>
      </c>
      <c r="G6" s="225" t="s">
        <v>5419</v>
      </c>
      <c r="H6" s="230"/>
      <c r="I6" s="227"/>
      <c r="J6" s="231" t="s">
        <v>5411</v>
      </c>
      <c r="K6" s="226" t="s">
        <v>167</v>
      </c>
      <c r="L6" s="248" t="s">
        <v>1025</v>
      </c>
      <c r="M6" s="233" t="s">
        <v>5420</v>
      </c>
      <c r="AA6" s="228" t="e">
        <f>IF(OR(I6="Fail",ISBLANK(I6)),INDEX('Issue Code Table'!A:A,MATCH(L:L,'Issue Code Table'!C:C,0)),IF(K6="Critical",6,IF(K6="Significant",5,IF(K6="Moderate",3,2))))</f>
        <v>#N/A</v>
      </c>
    </row>
    <row r="7" spans="1:27" ht="350" x14ac:dyDescent="0.35">
      <c r="A7" s="225" t="s">
        <v>5421</v>
      </c>
      <c r="B7" s="225" t="s">
        <v>2557</v>
      </c>
      <c r="C7" s="225" t="s">
        <v>395</v>
      </c>
      <c r="D7" s="225" t="s">
        <v>5398</v>
      </c>
      <c r="E7" s="225" t="s">
        <v>5422</v>
      </c>
      <c r="F7" s="225" t="s">
        <v>5423</v>
      </c>
      <c r="G7" s="225" t="s">
        <v>5424</v>
      </c>
      <c r="H7" s="230"/>
      <c r="I7" s="227"/>
      <c r="J7" s="226" t="s">
        <v>5425</v>
      </c>
      <c r="K7" s="234" t="s">
        <v>167</v>
      </c>
      <c r="L7" s="235" t="s">
        <v>4632</v>
      </c>
      <c r="M7" s="225" t="s">
        <v>4633</v>
      </c>
      <c r="AA7" s="228" t="e">
        <f>IF(OR(I7="Fail",ISBLANK(I7)),INDEX('Issue Code Table'!A:A,MATCH(L:L,'Issue Code Table'!C:C,0)),IF(K7="Critical",6,IF(K7="Significant",5,IF(K7="Moderate",3,2))))</f>
        <v>#N/A</v>
      </c>
    </row>
    <row r="8" spans="1:27" ht="75" x14ac:dyDescent="0.35">
      <c r="A8" s="225" t="s">
        <v>5426</v>
      </c>
      <c r="B8" s="225" t="s">
        <v>2561</v>
      </c>
      <c r="C8" s="225" t="s">
        <v>5427</v>
      </c>
      <c r="D8" s="225" t="s">
        <v>5398</v>
      </c>
      <c r="E8" s="225" t="s">
        <v>5428</v>
      </c>
      <c r="F8" s="225" t="s">
        <v>5429</v>
      </c>
      <c r="G8" s="225" t="s">
        <v>5430</v>
      </c>
      <c r="H8" s="230"/>
      <c r="I8" s="227"/>
      <c r="J8" s="226"/>
      <c r="K8" s="234" t="s">
        <v>167</v>
      </c>
      <c r="L8" s="235" t="s">
        <v>5431</v>
      </c>
      <c r="M8" s="225" t="s">
        <v>5432</v>
      </c>
      <c r="AA8" s="228" t="e">
        <f>IF(OR(I8="Fail",ISBLANK(I8)),INDEX('Issue Code Table'!A:A,MATCH(L:L,'Issue Code Table'!C:C,0)),IF(K8="Critical",6,IF(K8="Significant",5,IF(K8="Moderate",3,2))))</f>
        <v>#N/A</v>
      </c>
    </row>
    <row r="9" spans="1:27" ht="175" x14ac:dyDescent="0.35">
      <c r="A9" s="225" t="s">
        <v>5433</v>
      </c>
      <c r="B9" s="225" t="s">
        <v>5434</v>
      </c>
      <c r="C9" s="225" t="s">
        <v>5435</v>
      </c>
      <c r="D9" s="225" t="s">
        <v>5398</v>
      </c>
      <c r="E9" s="225" t="s">
        <v>5436</v>
      </c>
      <c r="F9" s="225" t="s">
        <v>5437</v>
      </c>
      <c r="G9" s="225" t="s">
        <v>5438</v>
      </c>
      <c r="H9" s="230"/>
      <c r="I9" s="227"/>
      <c r="J9" s="231"/>
      <c r="K9" s="234" t="s">
        <v>167</v>
      </c>
      <c r="L9" s="235" t="s">
        <v>5439</v>
      </c>
      <c r="M9" s="225" t="s">
        <v>5440</v>
      </c>
      <c r="AA9" s="228" t="e">
        <f>IF(OR(I9="Fail",ISBLANK(I9)),INDEX('Issue Code Table'!A:A,MATCH(L:L,'Issue Code Table'!C:C,0)),IF(K9="Critical",6,IF(K9="Significant",5,IF(K9="Moderate",3,2))))</f>
        <v>#N/A</v>
      </c>
    </row>
    <row r="10" spans="1:27" s="222" customFormat="1" ht="187.5" x14ac:dyDescent="0.35">
      <c r="A10" s="225" t="s">
        <v>5441</v>
      </c>
      <c r="B10" s="225" t="s">
        <v>5442</v>
      </c>
      <c r="C10" s="225" t="s">
        <v>5443</v>
      </c>
      <c r="D10" s="225" t="s">
        <v>5398</v>
      </c>
      <c r="E10" s="225" t="s">
        <v>5444</v>
      </c>
      <c r="F10" s="225" t="s">
        <v>5445</v>
      </c>
      <c r="G10" s="225" t="s">
        <v>5446</v>
      </c>
      <c r="H10" s="230"/>
      <c r="I10" s="227"/>
      <c r="J10" s="231"/>
      <c r="K10" s="234" t="s">
        <v>160</v>
      </c>
      <c r="L10" s="254" t="s">
        <v>1160</v>
      </c>
      <c r="M10" s="259" t="s">
        <v>5447</v>
      </c>
      <c r="N10" s="223"/>
      <c r="AA10" s="228" t="e">
        <f>IF(OR(I10="Fail",ISBLANK(I10)),INDEX('Issue Code Table'!A:A,MATCH(L:L,'Issue Code Table'!C:C,0)),IF(K10="Critical",6,IF(K10="Significant",5,IF(K10="Moderate",3,2))))</f>
        <v>#N/A</v>
      </c>
    </row>
    <row r="11" spans="1:27" ht="175" x14ac:dyDescent="0.35">
      <c r="A11" s="239" t="s">
        <v>5448</v>
      </c>
      <c r="B11" s="239" t="s">
        <v>5449</v>
      </c>
      <c r="C11" s="239" t="s">
        <v>5450</v>
      </c>
      <c r="D11" s="239" t="s">
        <v>5398</v>
      </c>
      <c r="E11" s="239" t="s">
        <v>5451</v>
      </c>
      <c r="F11" s="239" t="s">
        <v>5452</v>
      </c>
      <c r="G11" s="239" t="s">
        <v>5453</v>
      </c>
      <c r="H11" s="239"/>
      <c r="I11" s="227"/>
      <c r="J11" s="239"/>
      <c r="K11" s="253" t="s">
        <v>167</v>
      </c>
      <c r="L11" s="257" t="s">
        <v>5454</v>
      </c>
      <c r="M11" s="260" t="s">
        <v>5455</v>
      </c>
      <c r="AA11" s="228" t="e">
        <f>IF(OR(I11="Fail",ISBLANK(I11)),INDEX('Issue Code Table'!A:A,MATCH(L:L,'Issue Code Table'!C:C,0)),IF(K11="Critical",6,IF(K11="Significant",5,IF(K11="Moderate",3,2))))</f>
        <v>#N/A</v>
      </c>
    </row>
    <row r="12" spans="1:27" ht="200" x14ac:dyDescent="0.35">
      <c r="A12" s="225" t="s">
        <v>5456</v>
      </c>
      <c r="B12" s="225" t="s">
        <v>5457</v>
      </c>
      <c r="C12" s="225" t="s">
        <v>5458</v>
      </c>
      <c r="D12" s="225" t="s">
        <v>5398</v>
      </c>
      <c r="E12" s="225" t="s">
        <v>5459</v>
      </c>
      <c r="F12" s="225" t="s">
        <v>5460</v>
      </c>
      <c r="G12" s="225" t="s">
        <v>5461</v>
      </c>
      <c r="H12" s="225"/>
      <c r="I12" s="227"/>
      <c r="J12" s="225"/>
      <c r="K12" s="236" t="s">
        <v>167</v>
      </c>
      <c r="L12" s="247" t="s">
        <v>1328</v>
      </c>
      <c r="M12" s="225" t="s">
        <v>5462</v>
      </c>
      <c r="N12" s="224"/>
      <c r="AA12" s="228" t="e">
        <f>IF(OR(I12="Fail",ISBLANK(I12)),INDEX('Issue Code Table'!A:A,MATCH(L:L,'Issue Code Table'!C:C,0)),IF(K12="Critical",6,IF(K12="Significant",5,IF(K12="Moderate",3,2))))</f>
        <v>#N/A</v>
      </c>
    </row>
    <row r="13" spans="1:27" ht="301.5" x14ac:dyDescent="0.35">
      <c r="A13" s="225" t="s">
        <v>5463</v>
      </c>
      <c r="B13" s="226" t="s">
        <v>5464</v>
      </c>
      <c r="C13" s="226" t="s">
        <v>5465</v>
      </c>
      <c r="D13" s="225" t="s">
        <v>5398</v>
      </c>
      <c r="E13" s="226" t="s">
        <v>5466</v>
      </c>
      <c r="F13" s="237" t="s">
        <v>5467</v>
      </c>
      <c r="G13" s="226" t="s">
        <v>5468</v>
      </c>
      <c r="H13" s="230"/>
      <c r="I13" s="227"/>
      <c r="J13" s="231" t="s">
        <v>5469</v>
      </c>
      <c r="K13" s="246" t="s">
        <v>160</v>
      </c>
      <c r="L13" s="247" t="s">
        <v>5470</v>
      </c>
      <c r="M13" s="225" t="s">
        <v>5471</v>
      </c>
      <c r="AA13" s="228" t="e">
        <f>IF(OR(I13="Fail",ISBLANK(I13)),INDEX('Issue Code Table'!A:A,MATCH(L:L,'Issue Code Table'!C:C,0)),IF(K13="Critical",6,IF(K13="Significant",5,IF(K13="Moderate",3,2))))</f>
        <v>#N/A</v>
      </c>
    </row>
    <row r="14" spans="1:27" ht="400" x14ac:dyDescent="0.35">
      <c r="A14" s="225" t="s">
        <v>5472</v>
      </c>
      <c r="B14" s="226" t="s">
        <v>2553</v>
      </c>
      <c r="C14" s="226" t="s">
        <v>2549</v>
      </c>
      <c r="D14" s="225" t="s">
        <v>155</v>
      </c>
      <c r="E14" s="226" t="s">
        <v>4643</v>
      </c>
      <c r="F14" s="226" t="s">
        <v>5473</v>
      </c>
      <c r="G14" s="226" t="s">
        <v>4644</v>
      </c>
      <c r="H14" s="238"/>
      <c r="I14" s="227"/>
      <c r="J14" s="231" t="s">
        <v>4645</v>
      </c>
      <c r="K14" s="246" t="s">
        <v>160</v>
      </c>
      <c r="L14" s="255" t="s">
        <v>1444</v>
      </c>
      <c r="M14" s="225" t="s">
        <v>4646</v>
      </c>
      <c r="AA14" s="228" t="e">
        <f>IF(OR(I14="Fail",ISBLANK(I14)),INDEX('Issue Code Table'!A:A,MATCH(L:L,'Issue Code Table'!C:C,0)),IF(K14="Critical",6,IF(K14="Significant",5,IF(K14="Moderate",3,2))))</f>
        <v>#N/A</v>
      </c>
    </row>
    <row r="15" spans="1:27" ht="62.5" x14ac:dyDescent="0.35">
      <c r="A15" s="225" t="s">
        <v>5474</v>
      </c>
      <c r="B15" s="225" t="s">
        <v>2767</v>
      </c>
      <c r="C15" s="225" t="s">
        <v>5475</v>
      </c>
      <c r="D15" s="225" t="s">
        <v>5398</v>
      </c>
      <c r="E15" s="225" t="s">
        <v>5476</v>
      </c>
      <c r="F15" s="225" t="s">
        <v>5477</v>
      </c>
      <c r="G15" s="225" t="s">
        <v>5478</v>
      </c>
      <c r="H15" s="225"/>
      <c r="I15" s="227"/>
      <c r="J15" s="245"/>
      <c r="K15" s="236" t="s">
        <v>160</v>
      </c>
      <c r="L15" s="248" t="s">
        <v>5479</v>
      </c>
      <c r="M15" s="225" t="s">
        <v>5480</v>
      </c>
      <c r="AA15" s="228" t="e">
        <f>IF(OR(I15="Fail",ISBLANK(I15)),INDEX('Issue Code Table'!A:A,MATCH(L:L,'Issue Code Table'!C:C,0)),IF(K15="Critical",6,IF(K15="Significant",5,IF(K15="Moderate",3,2))))</f>
        <v>#N/A</v>
      </c>
    </row>
    <row r="16" spans="1:27" x14ac:dyDescent="0.35">
      <c r="A16" s="240"/>
      <c r="B16" s="241" t="s">
        <v>970</v>
      </c>
      <c r="C16" s="240"/>
      <c r="D16" s="240"/>
      <c r="E16" s="240"/>
      <c r="F16" s="240"/>
      <c r="G16" s="240"/>
      <c r="H16" s="240"/>
      <c r="I16" s="240"/>
      <c r="J16" s="240"/>
      <c r="K16" s="240"/>
      <c r="L16" s="240"/>
      <c r="M16" s="240"/>
      <c r="O16" s="223"/>
      <c r="P16" s="223"/>
      <c r="Q16" s="223"/>
      <c r="R16" s="223"/>
      <c r="S16" s="223"/>
      <c r="AA16" s="240"/>
    </row>
    <row r="17" spans="7:27" hidden="1" x14ac:dyDescent="0.35">
      <c r="G17" s="242" t="s">
        <v>55</v>
      </c>
      <c r="K17" s="243"/>
      <c r="L17" s="243"/>
      <c r="M17" s="243"/>
      <c r="N17" s="244"/>
      <c r="O17" s="244"/>
      <c r="P17" s="244"/>
      <c r="Q17" s="244"/>
      <c r="R17" s="244"/>
      <c r="S17" s="244"/>
      <c r="AA17" s="244"/>
    </row>
    <row r="18" spans="7:27" hidden="1" x14ac:dyDescent="0.35">
      <c r="G18" s="242" t="s">
        <v>56</v>
      </c>
      <c r="K18" s="224"/>
      <c r="L18" s="224"/>
      <c r="M18" s="224"/>
      <c r="N18" s="224"/>
      <c r="AA18" s="224"/>
    </row>
    <row r="19" spans="7:27" hidden="1" x14ac:dyDescent="0.35">
      <c r="G19" s="242" t="s">
        <v>44</v>
      </c>
      <c r="K19" s="224"/>
      <c r="L19" s="224"/>
      <c r="M19" s="224"/>
      <c r="N19" s="224"/>
      <c r="AA19" s="224"/>
    </row>
    <row r="20" spans="7:27" hidden="1" x14ac:dyDescent="0.35">
      <c r="G20" s="242" t="s">
        <v>972</v>
      </c>
      <c r="K20" s="224"/>
      <c r="L20" s="224"/>
      <c r="M20" s="224"/>
      <c r="N20" s="224"/>
      <c r="AA20" s="224"/>
    </row>
    <row r="21" spans="7:27" hidden="1" x14ac:dyDescent="0.35">
      <c r="K21" s="224"/>
      <c r="L21" s="224"/>
      <c r="M21" s="224"/>
      <c r="N21" s="224"/>
      <c r="AA21" s="224"/>
    </row>
    <row r="22" spans="7:27" hidden="1" x14ac:dyDescent="0.35">
      <c r="G22" s="242" t="s">
        <v>973</v>
      </c>
      <c r="K22" s="224"/>
      <c r="L22" s="224"/>
      <c r="M22" s="224"/>
      <c r="N22" s="224"/>
      <c r="AA22" s="224"/>
    </row>
    <row r="23" spans="7:27" hidden="1" x14ac:dyDescent="0.35">
      <c r="G23" s="242" t="s">
        <v>156</v>
      </c>
      <c r="K23" s="224"/>
      <c r="L23" s="224"/>
      <c r="M23" s="224"/>
      <c r="N23" s="224"/>
      <c r="AA23" s="224"/>
    </row>
    <row r="24" spans="7:27" hidden="1" x14ac:dyDescent="0.35">
      <c r="G24" s="242" t="s">
        <v>160</v>
      </c>
      <c r="K24" s="224"/>
      <c r="L24" s="224"/>
      <c r="M24" s="224"/>
      <c r="N24" s="224"/>
      <c r="AA24" s="224"/>
    </row>
    <row r="25" spans="7:27" hidden="1" x14ac:dyDescent="0.35">
      <c r="G25" s="242" t="s">
        <v>167</v>
      </c>
      <c r="K25" s="224"/>
      <c r="L25" s="224"/>
      <c r="M25" s="224"/>
      <c r="N25" s="224"/>
      <c r="AA25" s="224"/>
    </row>
    <row r="26" spans="7:27" hidden="1" x14ac:dyDescent="0.35">
      <c r="G26" s="242" t="s">
        <v>198</v>
      </c>
      <c r="K26" s="224"/>
      <c r="L26" s="224"/>
      <c r="M26" s="224"/>
      <c r="N26" s="224"/>
      <c r="AA26" s="224"/>
    </row>
  </sheetData>
  <protectedRanges>
    <protectedRange password="E1A2" sqref="AA2 L2 AA18:AA29 L18:L29 N18:N29 L13:L14 N13:N15 N11 L11 N2:N9" name="Range1"/>
    <protectedRange password="E1A2" sqref="AA3:AA15" name="Range1_1_1"/>
    <protectedRange password="E1A2" sqref="M2" name="Range1_13"/>
    <protectedRange password="E1A2" sqref="M13:M14" name="Range1_1_3"/>
    <protectedRange password="E1A2" sqref="M16:M20" name="Range1_1_4"/>
    <protectedRange password="E1A2" sqref="M21:M22" name="Range1_1_5"/>
    <protectedRange password="E1A2" sqref="M23" name="Range1_1_6"/>
    <protectedRange password="E1A2" sqref="M35" name="Range1_5_2"/>
    <protectedRange password="E1A2" sqref="M36" name="Range1_13_1"/>
    <protectedRange password="E1A2" sqref="M42" name="Range1_6_1"/>
    <protectedRange password="E1A2" sqref="M44" name="Range1_6_2"/>
    <protectedRange password="E1A2" sqref="M45" name="Range1_14"/>
    <protectedRange password="E1A2" sqref="M53" name="Range1_6_4"/>
    <protectedRange password="E1A2" sqref="M54:M58" name="Range1_6_5"/>
    <protectedRange password="E1A2" sqref="M89:M91" name="Range1_6_6"/>
    <protectedRange password="E1A2" sqref="M92" name="Range1_6_7"/>
    <protectedRange password="E1A2" sqref="M93" name="Range1_6_8"/>
    <protectedRange password="E1A2" sqref="M94:M97" name="Range1_6_9"/>
    <protectedRange password="E1A2" sqref="M98" name="Range1_6_11"/>
    <protectedRange password="E1A2" sqref="M99:M101" name="Range1_6_12"/>
    <protectedRange password="E1A2" sqref="M102:M104" name="Range1_6_13"/>
    <protectedRange password="E1A2" sqref="M107:M110" name="Range1_6_14"/>
    <protectedRange password="E1A2" sqref="M111" name="Range1_6_15"/>
    <protectedRange password="E1A2" sqref="M138" name="Range1_6_17"/>
    <protectedRange password="E1A2" sqref="M144:M145 M148" name="Range1_7_2"/>
    <protectedRange password="E1A2" sqref="M153" name="Range1_7_3"/>
    <protectedRange password="E1A2" sqref="M180:M184" name="Range1_11_1"/>
    <protectedRange password="E1A2" sqref="M185:M186" name="Range1_11_2"/>
    <protectedRange password="E1A2" sqref="M187" name="Range1_12_2"/>
    <protectedRange password="E1A2" sqref="M193" name="Range1_12_3"/>
    <protectedRange password="E1A2" sqref="M194:M197" name="Range1_12_4"/>
    <protectedRange password="E1A2" sqref="M160:M161" name="Range1_10_1"/>
    <protectedRange password="E1A2" sqref="M158" name="Range1_8_1"/>
    <protectedRange password="E1A2" sqref="M119 M124 M117" name="Range1_6_3"/>
    <protectedRange password="E1A2" sqref="M43" name="Range1_15"/>
    <protectedRange password="E1A2" sqref="M40" name="Range1_6_10"/>
    <protectedRange password="E1A2" sqref="M112:M115 M37:M38" name="Range1_6_16"/>
    <protectedRange password="E1A2" sqref="M24" name="Range1_1_7"/>
    <protectedRange password="E1A2" sqref="M25:M32" name="Range1_1_8"/>
    <protectedRange password="E1A2" sqref="M33" name="Range1_16"/>
    <protectedRange password="E1A2" sqref="M73" name="Range1_6_18"/>
    <protectedRange password="E1A2" sqref="L3" name="Range1_1"/>
    <protectedRange password="E1A2" sqref="M11" name="Range1_1_2"/>
    <protectedRange password="E1A2" sqref="L12:M12" name="Range1_2"/>
    <protectedRange password="E1A2" sqref="M15 M9" name="Range1_1_2_1"/>
    <protectedRange password="E1A2" sqref="N10" name="Range1_3_1"/>
    <protectedRange password="E1A2" sqref="M10" name="Range1_1_2_1_1"/>
  </protectedRanges>
  <conditionalFormatting sqref="A16:A1048576 A1:A2">
    <cfRule type="duplicateValues" dxfId="12" priority="26"/>
  </conditionalFormatting>
  <conditionalFormatting sqref="A3:AA15">
    <cfRule type="expression" dxfId="11" priority="27" stopIfTrue="1">
      <formula>AND($A13&lt;&gt;"", MOD(ROW()-2,2)=1)</formula>
    </cfRule>
    <cfRule type="expression" dxfId="10" priority="28" stopIfTrue="1">
      <formula>AND($A13&lt;&gt;"", MOD(ROW()-2,2)=0)</formula>
    </cfRule>
  </conditionalFormatting>
  <conditionalFormatting sqref="I3:I15">
    <cfRule type="expression" dxfId="9" priority="2" stopIfTrue="1">
      <formula>LOWER(TRIM($I3))="pass"</formula>
    </cfRule>
    <cfRule type="expression" dxfId="8" priority="3" stopIfTrue="1">
      <formula>LOWER(TRIM($I3))="fail"</formula>
    </cfRule>
    <cfRule type="expression" dxfId="7" priority="4" stopIfTrue="1">
      <formula>LOWER(TRIM($I3))="info"</formula>
    </cfRule>
  </conditionalFormatting>
  <dataValidations count="3">
    <dataValidation type="list" allowBlank="1" showInputMessage="1" showErrorMessage="1" sqref="H7:H8 H11:H15" xr:uid="{321E9069-6852-4816-8E39-C3573931F780}">
      <formula1>#REF!</formula1>
    </dataValidation>
    <dataValidation type="list" allowBlank="1" showInputMessage="1" showErrorMessage="1" sqref="K3:K15" xr:uid="{71DE7250-F940-4CC7-86BC-AFE213196FBB}">
      <formula1>$G$23:$G$26</formula1>
    </dataValidation>
    <dataValidation type="list" allowBlank="1" showInputMessage="1" showErrorMessage="1" sqref="I3:I15" xr:uid="{3E6146CB-1E26-479A-81AF-868D81AE5130}">
      <formula1>$G$17:$G$20</formula1>
    </dataValidation>
  </dataValidations>
  <pageMargins left="0.7" right="0.7" top="0.75" bottom="0.75" header="0.3" footer="0.3"/>
  <pageSetup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1" stopIfTrue="1" id="{414E4D88-6957-42EF-B500-0B265730A6BE}">
            <xm:f>AND($L3&lt;&gt;"", ISNA(MATCH($L3,'Issue Code Table'!$A:$A,0)))</xm:f>
            <x14:dxf>
              <font>
                <b/>
                <i val="0"/>
                <color rgb="FFFF0101"/>
              </font>
              <fill>
                <patternFill>
                  <bgColor rgb="FFFFFF00"/>
                </patternFill>
              </fill>
            </x14:dxf>
          </x14:cfRule>
          <xm:sqref>L3:L15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968"/>
  <sheetViews>
    <sheetView showGridLines="0" showRuler="0" zoomScaleNormal="100" workbookViewId="0">
      <pane xSplit="1" ySplit="2" topLeftCell="S3" activePane="bottomRight" state="frozen"/>
      <selection pane="topRight" activeCell="B1" sqref="B1"/>
      <selection pane="bottomLeft" activeCell="A3" sqref="A3"/>
      <selection pane="bottomRight"/>
    </sheetView>
  </sheetViews>
  <sheetFormatPr defaultColWidth="10.7265625" defaultRowHeight="12.5" zeroHeight="1" x14ac:dyDescent="0.25"/>
  <cols>
    <col min="1" max="1" width="12.7265625" style="46" customWidth="1"/>
    <col min="2" max="2" width="10.7265625" style="46" customWidth="1"/>
    <col min="3" max="3" width="19.54296875" style="46" customWidth="1"/>
    <col min="4" max="4" width="14.26953125" style="46" customWidth="1"/>
    <col min="5" max="5" width="30.7265625" style="46" customWidth="1"/>
    <col min="6" max="6" width="34" style="46" customWidth="1"/>
    <col min="7" max="7" width="38.1796875" style="46" customWidth="1"/>
    <col min="8" max="8" width="39.1796875" style="46" customWidth="1"/>
    <col min="9" max="9" width="22.26953125" style="46" customWidth="1"/>
    <col min="10" max="10" width="16.453125" style="46" customWidth="1"/>
    <col min="11" max="11" width="35.7265625" style="46" customWidth="1"/>
    <col min="12" max="12" width="25.1796875" style="46" customWidth="1"/>
    <col min="13" max="13" width="14.7265625" style="48" customWidth="1"/>
    <col min="14" max="14" width="12.54296875" style="48" customWidth="1"/>
    <col min="15" max="15" width="48.7265625" style="48" customWidth="1"/>
    <col min="16" max="16" width="10.54296875" style="46" hidden="1" customWidth="1"/>
    <col min="17" max="17" width="25" style="46" customWidth="1"/>
    <col min="18" max="18" width="20.7265625" style="46" customWidth="1"/>
    <col min="19" max="19" width="49.7265625" style="46" customWidth="1"/>
    <col min="20" max="20" width="33.7265625" style="46" customWidth="1"/>
    <col min="21" max="21" width="62.453125" style="46" customWidth="1"/>
    <col min="22" max="22" width="46.7265625" style="52" hidden="1" customWidth="1"/>
    <col min="23" max="23" width="35.453125" style="53" hidden="1" customWidth="1"/>
    <col min="24" max="26" width="10.54296875" hidden="1" customWidth="1"/>
    <col min="27" max="27" width="11.54296875" style="46" hidden="1" customWidth="1"/>
    <col min="28" max="28" width="9.54296875" style="46" customWidth="1"/>
    <col min="29" max="16384" width="10.7265625" style="46"/>
  </cols>
  <sheetData>
    <row r="1" spans="1:27" ht="13" x14ac:dyDescent="0.25">
      <c r="A1" s="171" t="s">
        <v>54</v>
      </c>
      <c r="B1" s="172"/>
      <c r="C1" s="172"/>
      <c r="D1" s="172"/>
      <c r="E1" s="172"/>
      <c r="F1" s="172"/>
      <c r="G1" s="215"/>
      <c r="H1" s="172"/>
      <c r="I1" s="172"/>
      <c r="J1" s="172"/>
      <c r="K1" s="44"/>
      <c r="L1" s="44"/>
      <c r="M1" s="173"/>
      <c r="N1" s="173"/>
      <c r="O1" s="173"/>
      <c r="P1" s="45"/>
      <c r="Q1" s="173"/>
      <c r="R1" s="173"/>
      <c r="S1" s="173"/>
      <c r="T1" s="173"/>
      <c r="U1" s="173"/>
      <c r="V1" s="174"/>
      <c r="W1" s="174"/>
      <c r="X1" s="174"/>
      <c r="Y1" s="299"/>
      <c r="Z1" s="174"/>
      <c r="AA1" s="173"/>
    </row>
    <row r="2" spans="1:27" s="298" customFormat="1" ht="33.65" customHeight="1" x14ac:dyDescent="0.25">
      <c r="A2" s="307" t="s">
        <v>131</v>
      </c>
      <c r="B2" s="307" t="s">
        <v>132</v>
      </c>
      <c r="C2" s="307" t="s">
        <v>133</v>
      </c>
      <c r="D2" s="307" t="s">
        <v>134</v>
      </c>
      <c r="E2" s="307" t="s">
        <v>135</v>
      </c>
      <c r="F2" s="307" t="s">
        <v>136</v>
      </c>
      <c r="G2" s="307" t="s">
        <v>137</v>
      </c>
      <c r="H2" s="307" t="s">
        <v>138</v>
      </c>
      <c r="I2" s="307" t="s">
        <v>139</v>
      </c>
      <c r="J2" s="307" t="s">
        <v>140</v>
      </c>
      <c r="K2" s="311" t="s">
        <v>141</v>
      </c>
      <c r="L2" s="307" t="s">
        <v>142</v>
      </c>
      <c r="M2" s="307" t="s">
        <v>143</v>
      </c>
      <c r="N2" s="307" t="s">
        <v>144</v>
      </c>
      <c r="O2" s="307" t="s">
        <v>5547</v>
      </c>
      <c r="P2" s="308"/>
      <c r="Q2" s="307" t="s">
        <v>145</v>
      </c>
      <c r="R2" s="307" t="s">
        <v>146</v>
      </c>
      <c r="S2" s="307" t="s">
        <v>147</v>
      </c>
      <c r="T2" s="307" t="s">
        <v>148</v>
      </c>
      <c r="U2" s="307" t="s">
        <v>149</v>
      </c>
      <c r="V2" s="311" t="s">
        <v>150</v>
      </c>
      <c r="W2" s="311" t="s">
        <v>151</v>
      </c>
      <c r="X2" s="308"/>
      <c r="Y2" s="310"/>
      <c r="Z2" s="310"/>
      <c r="AA2" s="309" t="s">
        <v>152</v>
      </c>
    </row>
    <row r="3" spans="1:27" ht="82.15" customHeight="1" x14ac:dyDescent="0.25">
      <c r="A3" s="261" t="s">
        <v>5534</v>
      </c>
      <c r="B3" s="262" t="s">
        <v>4636</v>
      </c>
      <c r="C3" s="262" t="s">
        <v>4637</v>
      </c>
      <c r="D3" s="261" t="s">
        <v>155</v>
      </c>
      <c r="E3" s="262" t="s">
        <v>5482</v>
      </c>
      <c r="F3" s="262" t="s">
        <v>4638</v>
      </c>
      <c r="G3" s="262" t="s">
        <v>4639</v>
      </c>
      <c r="H3" s="262" t="s">
        <v>4640</v>
      </c>
      <c r="I3" s="262"/>
      <c r="J3" s="262"/>
      <c r="K3" s="261" t="s">
        <v>163</v>
      </c>
      <c r="L3" s="262"/>
      <c r="M3" s="263" t="s">
        <v>160</v>
      </c>
      <c r="N3" s="262" t="s">
        <v>164</v>
      </c>
      <c r="O3" s="262" t="s">
        <v>4623</v>
      </c>
      <c r="P3" s="264"/>
      <c r="Q3" s="261"/>
      <c r="R3" s="261"/>
      <c r="S3" s="261"/>
      <c r="T3" s="261"/>
      <c r="U3" s="261" t="s">
        <v>4641</v>
      </c>
      <c r="V3" s="261" t="s">
        <v>4641</v>
      </c>
      <c r="W3" s="261" t="s">
        <v>4642</v>
      </c>
      <c r="X3" s="265"/>
      <c r="Y3" s="266"/>
      <c r="Z3" s="266"/>
      <c r="AA3" s="267">
        <f>IF(OR(J3="Fail",ISBLANK(J3)),INDEX('Issue Code Table'!C:C,MATCH(N:N,'Issue Code Table'!A:A,0)),IF(M3="Critical",6,IF(M3="Significant",5,IF(M3="Moderate",3,2))))</f>
        <v>6</v>
      </c>
    </row>
    <row r="4" spans="1:27" ht="82.15" customHeight="1" x14ac:dyDescent="0.25">
      <c r="A4" s="268" t="s">
        <v>5535</v>
      </c>
      <c r="B4" s="269" t="s">
        <v>2553</v>
      </c>
      <c r="C4" s="269" t="s">
        <v>2549</v>
      </c>
      <c r="D4" s="268" t="s">
        <v>155</v>
      </c>
      <c r="E4" s="269" t="s">
        <v>4267</v>
      </c>
      <c r="F4" s="269" t="s">
        <v>2495</v>
      </c>
      <c r="G4" s="269" t="s">
        <v>4669</v>
      </c>
      <c r="H4" s="269" t="s">
        <v>3292</v>
      </c>
      <c r="I4" s="269"/>
      <c r="J4" s="270"/>
      <c r="K4" s="269" t="s">
        <v>3619</v>
      </c>
      <c r="L4" s="269" t="s">
        <v>4650</v>
      </c>
      <c r="M4" s="269" t="s">
        <v>167</v>
      </c>
      <c r="N4" s="269" t="s">
        <v>168</v>
      </c>
      <c r="O4" s="271" t="s">
        <v>4595</v>
      </c>
      <c r="P4" s="272"/>
      <c r="Q4" s="269" t="s">
        <v>169</v>
      </c>
      <c r="R4" s="269" t="s">
        <v>170</v>
      </c>
      <c r="S4" s="269" t="s">
        <v>171</v>
      </c>
      <c r="T4" s="269" t="s">
        <v>172</v>
      </c>
      <c r="U4" s="269" t="s">
        <v>2039</v>
      </c>
      <c r="V4" s="269" t="s">
        <v>3929</v>
      </c>
      <c r="W4" s="269" t="s">
        <v>5064</v>
      </c>
      <c r="X4" s="273"/>
      <c r="Y4" s="274"/>
      <c r="Z4" s="274"/>
      <c r="AA4" s="267">
        <f>IF(OR(J4="Fail",ISBLANK(J4)),INDEX('Issue Code Table'!C:C,MATCH(N:N,'Issue Code Table'!A:A,0)),IF(M4="Critical",6,IF(M4="Significant",5,IF(M4="Moderate",3,2))))</f>
        <v>3</v>
      </c>
    </row>
    <row r="5" spans="1:27" ht="82.15" customHeight="1" x14ac:dyDescent="0.25">
      <c r="A5" s="261" t="s">
        <v>5536</v>
      </c>
      <c r="B5" s="262" t="s">
        <v>2553</v>
      </c>
      <c r="C5" s="262" t="s">
        <v>2549</v>
      </c>
      <c r="D5" s="261" t="s">
        <v>155</v>
      </c>
      <c r="E5" s="262" t="s">
        <v>5055</v>
      </c>
      <c r="F5" s="262" t="s">
        <v>4665</v>
      </c>
      <c r="G5" s="262" t="s">
        <v>5051</v>
      </c>
      <c r="H5" s="262" t="s">
        <v>4666</v>
      </c>
      <c r="I5" s="262"/>
      <c r="J5" s="275"/>
      <c r="K5" s="262" t="s">
        <v>4667</v>
      </c>
      <c r="L5" s="262" t="s">
        <v>5523</v>
      </c>
      <c r="M5" s="262" t="s">
        <v>160</v>
      </c>
      <c r="N5" s="262" t="s">
        <v>173</v>
      </c>
      <c r="O5" s="276" t="s">
        <v>4596</v>
      </c>
      <c r="P5" s="264"/>
      <c r="Q5" s="277" t="s">
        <v>169</v>
      </c>
      <c r="R5" s="277" t="s">
        <v>174</v>
      </c>
      <c r="S5" s="277" t="s">
        <v>175</v>
      </c>
      <c r="T5" s="277" t="s">
        <v>176</v>
      </c>
      <c r="U5" s="277" t="s">
        <v>4668</v>
      </c>
      <c r="V5" s="277" t="s">
        <v>5052</v>
      </c>
      <c r="W5" s="277" t="s">
        <v>5065</v>
      </c>
      <c r="X5" s="265"/>
      <c r="Y5" s="266"/>
      <c r="Z5" s="266"/>
      <c r="AA5" s="267">
        <f>IF(OR(J5="Fail",ISBLANK(J5)),INDEX('Issue Code Table'!C:C,MATCH(N:N,'Issue Code Table'!A:A,0)),IF(M5="Critical",6,IF(M5="Significant",5,IF(M5="Moderate",3,2))))</f>
        <v>5</v>
      </c>
    </row>
    <row r="6" spans="1:27" ht="82.15" customHeight="1" x14ac:dyDescent="0.25">
      <c r="A6" s="278" t="s">
        <v>2946</v>
      </c>
      <c r="B6" s="279" t="s">
        <v>2553</v>
      </c>
      <c r="C6" s="279" t="s">
        <v>2549</v>
      </c>
      <c r="D6" s="278" t="s">
        <v>155</v>
      </c>
      <c r="E6" s="279" t="s">
        <v>4268</v>
      </c>
      <c r="F6" s="279" t="s">
        <v>2567</v>
      </c>
      <c r="G6" s="279" t="s">
        <v>4670</v>
      </c>
      <c r="H6" s="279" t="s">
        <v>3293</v>
      </c>
      <c r="I6" s="279"/>
      <c r="J6" s="270"/>
      <c r="K6" s="269" t="s">
        <v>3620</v>
      </c>
      <c r="L6" s="280" t="s">
        <v>4648</v>
      </c>
      <c r="M6" s="269" t="s">
        <v>160</v>
      </c>
      <c r="N6" s="269" t="s">
        <v>177</v>
      </c>
      <c r="O6" s="271" t="s">
        <v>4597</v>
      </c>
      <c r="P6" s="272"/>
      <c r="Q6" s="279" t="s">
        <v>169</v>
      </c>
      <c r="R6" s="279" t="s">
        <v>2568</v>
      </c>
      <c r="S6" s="279" t="s">
        <v>2569</v>
      </c>
      <c r="T6" s="279" t="s">
        <v>2570</v>
      </c>
      <c r="U6" s="279" t="s">
        <v>2571</v>
      </c>
      <c r="V6" s="279" t="s">
        <v>3930</v>
      </c>
      <c r="W6" s="279" t="s">
        <v>5066</v>
      </c>
      <c r="X6" s="273"/>
      <c r="Y6" s="274"/>
      <c r="Z6" s="274"/>
      <c r="AA6" s="267">
        <f>IF(OR(J6="Fail",ISBLANK(J6)),INDEX('Issue Code Table'!C:C,MATCH(N:N,'Issue Code Table'!A:A,0)),IF(M6="Critical",6,IF(M6="Significant",5,IF(M6="Moderate",3,2))))</f>
        <v>5</v>
      </c>
    </row>
    <row r="7" spans="1:27" ht="82.15" customHeight="1" x14ac:dyDescent="0.25">
      <c r="A7" s="261" t="s">
        <v>5537</v>
      </c>
      <c r="B7" s="262" t="s">
        <v>2553</v>
      </c>
      <c r="C7" s="262" t="s">
        <v>2549</v>
      </c>
      <c r="D7" s="261" t="s">
        <v>155</v>
      </c>
      <c r="E7" s="262" t="s">
        <v>4269</v>
      </c>
      <c r="F7" s="262" t="s">
        <v>2496</v>
      </c>
      <c r="G7" s="262" t="s">
        <v>4671</v>
      </c>
      <c r="H7" s="262" t="s">
        <v>3294</v>
      </c>
      <c r="I7" s="262"/>
      <c r="J7" s="281"/>
      <c r="K7" s="262" t="s">
        <v>3621</v>
      </c>
      <c r="L7" s="262"/>
      <c r="M7" s="262" t="s">
        <v>160</v>
      </c>
      <c r="N7" s="262" t="s">
        <v>178</v>
      </c>
      <c r="O7" s="262" t="s">
        <v>4599</v>
      </c>
      <c r="P7" s="264"/>
      <c r="Q7" s="262" t="s">
        <v>169</v>
      </c>
      <c r="R7" s="262" t="s">
        <v>179</v>
      </c>
      <c r="S7" s="262" t="s">
        <v>180</v>
      </c>
      <c r="T7" s="262" t="s">
        <v>181</v>
      </c>
      <c r="U7" s="262" t="s">
        <v>2151</v>
      </c>
      <c r="V7" s="262" t="s">
        <v>3931</v>
      </c>
      <c r="W7" s="262" t="s">
        <v>5067</v>
      </c>
      <c r="X7" s="265"/>
      <c r="Y7" s="266"/>
      <c r="Z7" s="266"/>
      <c r="AA7" s="267">
        <f>IF(OR(J7="Fail",ISBLANK(J7)),INDEX('Issue Code Table'!C:C,MATCH(N:N,'Issue Code Table'!A:A,0)),IF(M7="Critical",6,IF(M7="Significant",5,IF(M7="Moderate",3,2))))</f>
        <v>6</v>
      </c>
    </row>
    <row r="8" spans="1:27" ht="82.15" customHeight="1" x14ac:dyDescent="0.25">
      <c r="A8" s="268" t="s">
        <v>2947</v>
      </c>
      <c r="B8" s="269" t="s">
        <v>2553</v>
      </c>
      <c r="C8" s="269" t="s">
        <v>2549</v>
      </c>
      <c r="D8" s="268" t="s">
        <v>155</v>
      </c>
      <c r="E8" s="269" t="s">
        <v>4270</v>
      </c>
      <c r="F8" s="269" t="s">
        <v>2579</v>
      </c>
      <c r="G8" s="269" t="s">
        <v>4672</v>
      </c>
      <c r="H8" s="269" t="s">
        <v>3295</v>
      </c>
      <c r="I8" s="269"/>
      <c r="J8" s="282"/>
      <c r="K8" s="269" t="s">
        <v>3622</v>
      </c>
      <c r="L8" s="269" t="s">
        <v>4649</v>
      </c>
      <c r="M8" s="269" t="s">
        <v>160</v>
      </c>
      <c r="N8" s="269" t="s">
        <v>182</v>
      </c>
      <c r="O8" s="271" t="s">
        <v>4598</v>
      </c>
      <c r="P8" s="272"/>
      <c r="Q8" s="269" t="s">
        <v>169</v>
      </c>
      <c r="R8" s="269" t="s">
        <v>183</v>
      </c>
      <c r="S8" s="269" t="s">
        <v>184</v>
      </c>
      <c r="T8" s="269" t="s">
        <v>185</v>
      </c>
      <c r="U8" s="269" t="s">
        <v>2152</v>
      </c>
      <c r="V8" s="269" t="s">
        <v>3932</v>
      </c>
      <c r="W8" s="269" t="s">
        <v>5068</v>
      </c>
      <c r="X8" s="273"/>
      <c r="Y8" s="274"/>
      <c r="Z8" s="274"/>
      <c r="AA8" s="267">
        <f>IF(OR(J8="Fail",ISBLANK(J8)),INDEX('Issue Code Table'!C:C,MATCH(N:N,'Issue Code Table'!A:A,0)),IF(M8="Critical",6,IF(M8="Significant",5,IF(M8="Moderate",3,2))))</f>
        <v>4</v>
      </c>
    </row>
    <row r="9" spans="1:27" ht="82.15" customHeight="1" x14ac:dyDescent="0.25">
      <c r="A9" s="261" t="s">
        <v>2948</v>
      </c>
      <c r="B9" s="262" t="s">
        <v>2553</v>
      </c>
      <c r="C9" s="262" t="s">
        <v>2549</v>
      </c>
      <c r="D9" s="262" t="s">
        <v>166</v>
      </c>
      <c r="E9" s="262" t="s">
        <v>4271</v>
      </c>
      <c r="F9" s="262" t="s">
        <v>187</v>
      </c>
      <c r="G9" s="262" t="s">
        <v>4673</v>
      </c>
      <c r="H9" s="262" t="s">
        <v>3296</v>
      </c>
      <c r="I9" s="262"/>
      <c r="J9" s="281"/>
      <c r="K9" s="262" t="s">
        <v>3623</v>
      </c>
      <c r="L9" s="283"/>
      <c r="M9" s="262" t="s">
        <v>160</v>
      </c>
      <c r="N9" s="262" t="s">
        <v>188</v>
      </c>
      <c r="O9" s="276" t="s">
        <v>4600</v>
      </c>
      <c r="P9" s="264"/>
      <c r="Q9" s="262" t="s">
        <v>169</v>
      </c>
      <c r="R9" s="262" t="s">
        <v>189</v>
      </c>
      <c r="S9" s="262" t="s">
        <v>190</v>
      </c>
      <c r="T9" s="262" t="s">
        <v>191</v>
      </c>
      <c r="U9" s="262" t="s">
        <v>2153</v>
      </c>
      <c r="V9" s="262" t="s">
        <v>3933</v>
      </c>
      <c r="W9" s="262" t="s">
        <v>5069</v>
      </c>
      <c r="X9" s="265"/>
      <c r="Y9" s="266"/>
      <c r="Z9" s="266"/>
      <c r="AA9" s="267">
        <f>IF(OR(J9="Fail",ISBLANK(J9)),INDEX('Issue Code Table'!C:C,MATCH(N:N,'Issue Code Table'!A:A,0)),IF(M9="Critical",6,IF(M9="Significant",5,IF(M9="Moderate",3,2))))</f>
        <v>5</v>
      </c>
    </row>
    <row r="10" spans="1:27" ht="82.15" customHeight="1" x14ac:dyDescent="0.25">
      <c r="A10" s="268" t="s">
        <v>2949</v>
      </c>
      <c r="B10" s="269" t="s">
        <v>2553</v>
      </c>
      <c r="C10" s="269" t="s">
        <v>2549</v>
      </c>
      <c r="D10" s="268" t="s">
        <v>166</v>
      </c>
      <c r="E10" s="269" t="s">
        <v>4272</v>
      </c>
      <c r="F10" s="269" t="s">
        <v>192</v>
      </c>
      <c r="G10" s="269" t="s">
        <v>4674</v>
      </c>
      <c r="H10" s="269" t="s">
        <v>3297</v>
      </c>
      <c r="I10" s="269"/>
      <c r="J10" s="282"/>
      <c r="K10" s="269" t="s">
        <v>3624</v>
      </c>
      <c r="L10" s="280"/>
      <c r="M10" s="269" t="s">
        <v>160</v>
      </c>
      <c r="N10" s="269" t="s">
        <v>193</v>
      </c>
      <c r="O10" s="271" t="s">
        <v>4601</v>
      </c>
      <c r="P10" s="272"/>
      <c r="Q10" s="269" t="s">
        <v>169</v>
      </c>
      <c r="R10" s="269" t="s">
        <v>194</v>
      </c>
      <c r="S10" s="269" t="s">
        <v>195</v>
      </c>
      <c r="T10" s="269" t="s">
        <v>196</v>
      </c>
      <c r="U10" s="269" t="s">
        <v>2154</v>
      </c>
      <c r="V10" s="269" t="s">
        <v>3934</v>
      </c>
      <c r="W10" s="269" t="s">
        <v>5070</v>
      </c>
      <c r="X10" s="273"/>
      <c r="Y10" s="274"/>
      <c r="Z10" s="274"/>
      <c r="AA10" s="267">
        <f>IF(OR(J10="Fail",ISBLANK(J10)),INDEX('Issue Code Table'!C:C,MATCH(N:N,'Issue Code Table'!A:A,0)),IF(M10="Critical",6,IF(M10="Significant",5,IF(M10="Moderate",3,2))))</f>
        <v>7</v>
      </c>
    </row>
    <row r="11" spans="1:27" ht="82.15" customHeight="1" x14ac:dyDescent="0.25">
      <c r="A11" s="261" t="s">
        <v>2950</v>
      </c>
      <c r="B11" s="262" t="s">
        <v>5009</v>
      </c>
      <c r="C11" s="262" t="s">
        <v>5010</v>
      </c>
      <c r="D11" s="262" t="s">
        <v>166</v>
      </c>
      <c r="E11" s="262" t="s">
        <v>4273</v>
      </c>
      <c r="F11" s="262" t="s">
        <v>197</v>
      </c>
      <c r="G11" s="262" t="s">
        <v>4675</v>
      </c>
      <c r="H11" s="262" t="s">
        <v>3298</v>
      </c>
      <c r="I11" s="262"/>
      <c r="J11" s="281"/>
      <c r="K11" s="262" t="s">
        <v>3625</v>
      </c>
      <c r="L11" s="262" t="s">
        <v>5024</v>
      </c>
      <c r="M11" s="262" t="s">
        <v>198</v>
      </c>
      <c r="N11" s="262" t="s">
        <v>199</v>
      </c>
      <c r="O11" s="276" t="s">
        <v>4602</v>
      </c>
      <c r="P11" s="264"/>
      <c r="Q11" s="262" t="s">
        <v>200</v>
      </c>
      <c r="R11" s="262" t="s">
        <v>201</v>
      </c>
      <c r="S11" s="262" t="s">
        <v>202</v>
      </c>
      <c r="T11" s="262" t="s">
        <v>203</v>
      </c>
      <c r="U11" s="262" t="s">
        <v>2155</v>
      </c>
      <c r="V11" s="262" t="s">
        <v>3935</v>
      </c>
      <c r="W11" s="262" t="s">
        <v>5071</v>
      </c>
      <c r="X11" s="265"/>
      <c r="Y11" s="266"/>
      <c r="Z11" s="266"/>
      <c r="AA11" s="267">
        <f>IF(OR(J11="Fail",ISBLANK(J11)),INDEX('Issue Code Table'!C:C,MATCH(N:N,'Issue Code Table'!A:A,0)),IF(M11="Critical",6,IF(M11="Significant",5,IF(M11="Moderate",3,2))))</f>
        <v>4</v>
      </c>
    </row>
    <row r="12" spans="1:27" ht="82.15" customHeight="1" x14ac:dyDescent="0.25">
      <c r="A12" s="268" t="s">
        <v>2951</v>
      </c>
      <c r="B12" s="269" t="s">
        <v>5009</v>
      </c>
      <c r="C12" s="269" t="s">
        <v>5010</v>
      </c>
      <c r="D12" s="269" t="s">
        <v>166</v>
      </c>
      <c r="E12" s="269" t="s">
        <v>4655</v>
      </c>
      <c r="F12" s="269" t="s">
        <v>4656</v>
      </c>
      <c r="G12" s="269" t="s">
        <v>5008</v>
      </c>
      <c r="H12" s="269" t="s">
        <v>5394</v>
      </c>
      <c r="I12" s="269"/>
      <c r="J12" s="282"/>
      <c r="K12" s="269" t="s">
        <v>4657</v>
      </c>
      <c r="L12" s="269" t="s">
        <v>5524</v>
      </c>
      <c r="M12" s="269" t="s">
        <v>160</v>
      </c>
      <c r="N12" s="269" t="s">
        <v>204</v>
      </c>
      <c r="O12" s="271" t="s">
        <v>4603</v>
      </c>
      <c r="P12" s="272"/>
      <c r="Q12" s="269" t="s">
        <v>200</v>
      </c>
      <c r="R12" s="269" t="s">
        <v>205</v>
      </c>
      <c r="S12" s="269" t="s">
        <v>206</v>
      </c>
      <c r="T12" s="269" t="s">
        <v>207</v>
      </c>
      <c r="U12" s="269" t="s">
        <v>4658</v>
      </c>
      <c r="V12" s="269" t="s">
        <v>4659</v>
      </c>
      <c r="W12" s="269" t="s">
        <v>5520</v>
      </c>
      <c r="X12" s="273"/>
      <c r="Y12" s="274"/>
      <c r="Z12" s="274"/>
      <c r="AA12" s="267">
        <f>IF(OR(J12="Fail",ISBLANK(J12)),INDEX('Issue Code Table'!C:C,MATCH(N:N,'Issue Code Table'!A:A,0)),IF(M12="Critical",6,IF(M12="Significant",5,IF(M12="Moderate",3,2))))</f>
        <v>5</v>
      </c>
    </row>
    <row r="13" spans="1:27" ht="82.15" customHeight="1" x14ac:dyDescent="0.25">
      <c r="A13" s="261" t="s">
        <v>2952</v>
      </c>
      <c r="B13" s="262" t="s">
        <v>5009</v>
      </c>
      <c r="C13" s="262" t="s">
        <v>5010</v>
      </c>
      <c r="D13" s="261" t="s">
        <v>155</v>
      </c>
      <c r="E13" s="262" t="s">
        <v>4274</v>
      </c>
      <c r="F13" s="262" t="s">
        <v>2497</v>
      </c>
      <c r="G13" s="262" t="s">
        <v>4676</v>
      </c>
      <c r="H13" s="262" t="s">
        <v>3299</v>
      </c>
      <c r="I13" s="262"/>
      <c r="J13" s="281"/>
      <c r="K13" s="262" t="s">
        <v>3626</v>
      </c>
      <c r="L13" s="262"/>
      <c r="M13" s="262" t="s">
        <v>160</v>
      </c>
      <c r="N13" s="262" t="s">
        <v>204</v>
      </c>
      <c r="O13" s="276" t="s">
        <v>5019</v>
      </c>
      <c r="P13" s="264"/>
      <c r="Q13" s="262" t="s">
        <v>200</v>
      </c>
      <c r="R13" s="262" t="s">
        <v>209</v>
      </c>
      <c r="S13" s="262" t="s">
        <v>2156</v>
      </c>
      <c r="T13" s="262" t="s">
        <v>2157</v>
      </c>
      <c r="U13" s="262" t="s">
        <v>2158</v>
      </c>
      <c r="V13" s="262" t="s">
        <v>3936</v>
      </c>
      <c r="W13" s="262" t="s">
        <v>5072</v>
      </c>
      <c r="X13" s="265"/>
      <c r="Y13" s="266"/>
      <c r="Z13" s="266"/>
      <c r="AA13" s="267">
        <f>IF(OR(J13="Fail",ISBLANK(J13)),INDEX('Issue Code Table'!C:C,MATCH(N:N,'Issue Code Table'!A:A,0)),IF(M13="Critical",6,IF(M13="Significant",5,IF(M13="Moderate",3,2))))</f>
        <v>5</v>
      </c>
    </row>
    <row r="14" spans="1:27" ht="82.15" customHeight="1" x14ac:dyDescent="0.25">
      <c r="A14" s="268" t="s">
        <v>2953</v>
      </c>
      <c r="B14" s="269" t="s">
        <v>5009</v>
      </c>
      <c r="C14" s="269" t="s">
        <v>5010</v>
      </c>
      <c r="D14" s="269" t="s">
        <v>166</v>
      </c>
      <c r="E14" s="269" t="s">
        <v>4275</v>
      </c>
      <c r="F14" s="269" t="s">
        <v>208</v>
      </c>
      <c r="G14" s="269" t="s">
        <v>4677</v>
      </c>
      <c r="H14" s="269" t="s">
        <v>3300</v>
      </c>
      <c r="I14" s="269"/>
      <c r="J14" s="282"/>
      <c r="K14" s="269" t="s">
        <v>3627</v>
      </c>
      <c r="L14" s="269"/>
      <c r="M14" s="269" t="s">
        <v>167</v>
      </c>
      <c r="N14" s="269" t="s">
        <v>199</v>
      </c>
      <c r="O14" s="271" t="s">
        <v>4602</v>
      </c>
      <c r="P14" s="272"/>
      <c r="Q14" s="269" t="s">
        <v>200</v>
      </c>
      <c r="R14" s="269" t="s">
        <v>2040</v>
      </c>
      <c r="S14" s="269" t="s">
        <v>210</v>
      </c>
      <c r="T14" s="269" t="s">
        <v>211</v>
      </c>
      <c r="U14" s="269" t="s">
        <v>2159</v>
      </c>
      <c r="V14" s="269" t="s">
        <v>3937</v>
      </c>
      <c r="W14" s="269" t="s">
        <v>5073</v>
      </c>
      <c r="X14" s="273"/>
      <c r="Y14" s="274"/>
      <c r="Z14" s="274"/>
      <c r="AA14" s="267">
        <f>IF(OR(J14="Fail",ISBLANK(J14)),INDEX('Issue Code Table'!C:C,MATCH(N:N,'Issue Code Table'!A:A,0)),IF(M14="Critical",6,IF(M14="Significant",5,IF(M14="Moderate",3,2))))</f>
        <v>4</v>
      </c>
    </row>
    <row r="15" spans="1:27" ht="82.15" customHeight="1" x14ac:dyDescent="0.25">
      <c r="A15" s="261" t="s">
        <v>2954</v>
      </c>
      <c r="B15" s="262" t="s">
        <v>2881</v>
      </c>
      <c r="C15" s="262" t="s">
        <v>186</v>
      </c>
      <c r="D15" s="262" t="s">
        <v>166</v>
      </c>
      <c r="E15" s="262" t="s">
        <v>4276</v>
      </c>
      <c r="F15" s="262" t="s">
        <v>2882</v>
      </c>
      <c r="G15" s="262" t="s">
        <v>4678</v>
      </c>
      <c r="H15" s="262" t="s">
        <v>3301</v>
      </c>
      <c r="I15" s="262"/>
      <c r="J15" s="281"/>
      <c r="K15" s="262" t="s">
        <v>3628</v>
      </c>
      <c r="L15" s="283"/>
      <c r="M15" s="262" t="s">
        <v>160</v>
      </c>
      <c r="N15" s="262" t="s">
        <v>212</v>
      </c>
      <c r="O15" s="276" t="s">
        <v>4605</v>
      </c>
      <c r="P15" s="264"/>
      <c r="Q15" s="262" t="s">
        <v>213</v>
      </c>
      <c r="R15" s="262" t="s">
        <v>214</v>
      </c>
      <c r="S15" s="262" t="s">
        <v>215</v>
      </c>
      <c r="T15" s="262" t="s">
        <v>216</v>
      </c>
      <c r="U15" s="262" t="s">
        <v>2160</v>
      </c>
      <c r="V15" s="262" t="s">
        <v>3938</v>
      </c>
      <c r="W15" s="262" t="s">
        <v>5074</v>
      </c>
      <c r="X15" s="265"/>
      <c r="Y15" s="266"/>
      <c r="Z15" s="266"/>
      <c r="AA15" s="267">
        <f>IF(OR(J15="Fail",ISBLANK(J15)),INDEX('Issue Code Table'!C:C,MATCH(N:N,'Issue Code Table'!A:A,0)),IF(M15="Critical",6,IF(M15="Significant",5,IF(M15="Moderate",3,2))))</f>
        <v>5</v>
      </c>
    </row>
    <row r="16" spans="1:27" ht="82.15" customHeight="1" x14ac:dyDescent="0.25">
      <c r="A16" s="268" t="s">
        <v>2955</v>
      </c>
      <c r="B16" s="269" t="s">
        <v>2881</v>
      </c>
      <c r="C16" s="269" t="s">
        <v>186</v>
      </c>
      <c r="D16" s="269" t="s">
        <v>166</v>
      </c>
      <c r="E16" s="269" t="s">
        <v>4277</v>
      </c>
      <c r="F16" s="269" t="s">
        <v>2883</v>
      </c>
      <c r="G16" s="269" t="s">
        <v>4679</v>
      </c>
      <c r="H16" s="269" t="s">
        <v>3302</v>
      </c>
      <c r="I16" s="269"/>
      <c r="J16" s="282"/>
      <c r="K16" s="269" t="s">
        <v>3302</v>
      </c>
      <c r="L16" s="280"/>
      <c r="M16" s="269" t="s">
        <v>160</v>
      </c>
      <c r="N16" s="269" t="s">
        <v>212</v>
      </c>
      <c r="O16" s="271" t="s">
        <v>4605</v>
      </c>
      <c r="P16" s="272"/>
      <c r="Q16" s="269" t="s">
        <v>213</v>
      </c>
      <c r="R16" s="269" t="s">
        <v>218</v>
      </c>
      <c r="S16" s="269" t="s">
        <v>2884</v>
      </c>
      <c r="T16" s="269" t="s">
        <v>219</v>
      </c>
      <c r="U16" s="269" t="s">
        <v>2885</v>
      </c>
      <c r="V16" s="269" t="s">
        <v>3939</v>
      </c>
      <c r="W16" s="269" t="s">
        <v>5075</v>
      </c>
      <c r="X16" s="273"/>
      <c r="Y16" s="274"/>
      <c r="Z16" s="274"/>
      <c r="AA16" s="267">
        <f>IF(OR(J16="Fail",ISBLANK(J16)),INDEX('Issue Code Table'!C:C,MATCH(N:N,'Issue Code Table'!A:A,0)),IF(M16="Critical",6,IF(M16="Significant",5,IF(M16="Moderate",3,2))))</f>
        <v>5</v>
      </c>
    </row>
    <row r="17" spans="1:27" ht="82.15" customHeight="1" x14ac:dyDescent="0.25">
      <c r="A17" s="261" t="s">
        <v>2956</v>
      </c>
      <c r="B17" s="262" t="s">
        <v>2881</v>
      </c>
      <c r="C17" s="262" t="s">
        <v>186</v>
      </c>
      <c r="D17" s="262" t="s">
        <v>166</v>
      </c>
      <c r="E17" s="262" t="s">
        <v>4278</v>
      </c>
      <c r="F17" s="262" t="s">
        <v>220</v>
      </c>
      <c r="G17" s="262" t="s">
        <v>4680</v>
      </c>
      <c r="H17" s="262" t="s">
        <v>3303</v>
      </c>
      <c r="I17" s="262"/>
      <c r="J17" s="281"/>
      <c r="K17" s="262" t="s">
        <v>3629</v>
      </c>
      <c r="L17" s="283"/>
      <c r="M17" s="262" t="s">
        <v>160</v>
      </c>
      <c r="N17" s="262" t="s">
        <v>212</v>
      </c>
      <c r="O17" s="276" t="s">
        <v>4605</v>
      </c>
      <c r="P17" s="264"/>
      <c r="Q17" s="262" t="s">
        <v>213</v>
      </c>
      <c r="R17" s="262" t="s">
        <v>221</v>
      </c>
      <c r="S17" s="262" t="s">
        <v>222</v>
      </c>
      <c r="T17" s="262" t="s">
        <v>223</v>
      </c>
      <c r="U17" s="262" t="s">
        <v>2161</v>
      </c>
      <c r="V17" s="262" t="s">
        <v>3940</v>
      </c>
      <c r="W17" s="262" t="s">
        <v>5076</v>
      </c>
      <c r="X17" s="265"/>
      <c r="Y17" s="266"/>
      <c r="Z17" s="266"/>
      <c r="AA17" s="267">
        <f>IF(OR(J17="Fail",ISBLANK(J17)),INDEX('Issue Code Table'!C:C,MATCH(N:N,'Issue Code Table'!A:A,0)),IF(M17="Critical",6,IF(M17="Significant",5,IF(M17="Moderate",3,2))))</f>
        <v>5</v>
      </c>
    </row>
    <row r="18" spans="1:27" ht="82.15" customHeight="1" x14ac:dyDescent="0.25">
      <c r="A18" s="268" t="s">
        <v>2957</v>
      </c>
      <c r="B18" s="269" t="s">
        <v>2881</v>
      </c>
      <c r="C18" s="269" t="s">
        <v>186</v>
      </c>
      <c r="D18" s="269" t="s">
        <v>166</v>
      </c>
      <c r="E18" s="269" t="s">
        <v>4279</v>
      </c>
      <c r="F18" s="269" t="s">
        <v>224</v>
      </c>
      <c r="G18" s="269" t="s">
        <v>4681</v>
      </c>
      <c r="H18" s="269" t="s">
        <v>3304</v>
      </c>
      <c r="I18" s="269"/>
      <c r="J18" s="282"/>
      <c r="K18" s="269" t="s">
        <v>3630</v>
      </c>
      <c r="L18" s="280"/>
      <c r="M18" s="269" t="s">
        <v>167</v>
      </c>
      <c r="N18" s="269" t="s">
        <v>225</v>
      </c>
      <c r="O18" s="271" t="s">
        <v>4606</v>
      </c>
      <c r="P18" s="272"/>
      <c r="Q18" s="269" t="s">
        <v>213</v>
      </c>
      <c r="R18" s="269" t="s">
        <v>226</v>
      </c>
      <c r="S18" s="269" t="s">
        <v>227</v>
      </c>
      <c r="T18" s="269" t="s">
        <v>228</v>
      </c>
      <c r="U18" s="269" t="s">
        <v>2162</v>
      </c>
      <c r="V18" s="269" t="s">
        <v>3941</v>
      </c>
      <c r="W18" s="269" t="s">
        <v>5077</v>
      </c>
      <c r="X18" s="273"/>
      <c r="Y18" s="274"/>
      <c r="Z18" s="274"/>
      <c r="AA18" s="267">
        <f>IF(OR(J18="Fail",ISBLANK(J18)),INDEX('Issue Code Table'!C:C,MATCH(N:N,'Issue Code Table'!A:A,0)),IF(M18="Critical",6,IF(M18="Significant",5,IF(M18="Moderate",3,2))))</f>
        <v>4</v>
      </c>
    </row>
    <row r="19" spans="1:27" ht="82.15" customHeight="1" x14ac:dyDescent="0.25">
      <c r="A19" s="261" t="s">
        <v>2958</v>
      </c>
      <c r="B19" s="262" t="s">
        <v>2881</v>
      </c>
      <c r="C19" s="262" t="s">
        <v>186</v>
      </c>
      <c r="D19" s="262" t="s">
        <v>166</v>
      </c>
      <c r="E19" s="262" t="s">
        <v>4280</v>
      </c>
      <c r="F19" s="262" t="s">
        <v>2886</v>
      </c>
      <c r="G19" s="262" t="s">
        <v>4682</v>
      </c>
      <c r="H19" s="262" t="s">
        <v>3305</v>
      </c>
      <c r="I19" s="262"/>
      <c r="J19" s="281"/>
      <c r="K19" s="262" t="s">
        <v>3631</v>
      </c>
      <c r="L19" s="283"/>
      <c r="M19" s="262" t="s">
        <v>160</v>
      </c>
      <c r="N19" s="262" t="s">
        <v>212</v>
      </c>
      <c r="O19" s="276" t="s">
        <v>4605</v>
      </c>
      <c r="P19" s="264"/>
      <c r="Q19" s="262" t="s">
        <v>213</v>
      </c>
      <c r="R19" s="262" t="s">
        <v>2042</v>
      </c>
      <c r="S19" s="262" t="s">
        <v>229</v>
      </c>
      <c r="T19" s="262" t="s">
        <v>230</v>
      </c>
      <c r="U19" s="262" t="s">
        <v>2887</v>
      </c>
      <c r="V19" s="262" t="s">
        <v>3942</v>
      </c>
      <c r="W19" s="262" t="s">
        <v>5078</v>
      </c>
      <c r="X19" s="265"/>
      <c r="Y19" s="266"/>
      <c r="Z19" s="266"/>
      <c r="AA19" s="267">
        <f>IF(OR(J19="Fail",ISBLANK(J19)),INDEX('Issue Code Table'!C:C,MATCH(N:N,'Issue Code Table'!A:A,0)),IF(M19="Critical",6,IF(M19="Significant",5,IF(M19="Moderate",3,2))))</f>
        <v>5</v>
      </c>
    </row>
    <row r="20" spans="1:27" ht="82.15" customHeight="1" x14ac:dyDescent="0.25">
      <c r="A20" s="268" t="s">
        <v>2959</v>
      </c>
      <c r="B20" s="269" t="s">
        <v>2881</v>
      </c>
      <c r="C20" s="269" t="s">
        <v>186</v>
      </c>
      <c r="D20" s="269" t="s">
        <v>166</v>
      </c>
      <c r="E20" s="269" t="s">
        <v>4281</v>
      </c>
      <c r="F20" s="269" t="s">
        <v>2888</v>
      </c>
      <c r="G20" s="269" t="s">
        <v>4683</v>
      </c>
      <c r="H20" s="269" t="s">
        <v>3306</v>
      </c>
      <c r="I20" s="269"/>
      <c r="J20" s="282"/>
      <c r="K20" s="269" t="s">
        <v>3632</v>
      </c>
      <c r="L20" s="280"/>
      <c r="M20" s="269" t="s">
        <v>160</v>
      </c>
      <c r="N20" s="269" t="s">
        <v>212</v>
      </c>
      <c r="O20" s="271" t="s">
        <v>4605</v>
      </c>
      <c r="P20" s="272"/>
      <c r="Q20" s="269" t="s">
        <v>213</v>
      </c>
      <c r="R20" s="269" t="s">
        <v>235</v>
      </c>
      <c r="S20" s="269" t="s">
        <v>232</v>
      </c>
      <c r="T20" s="269" t="s">
        <v>233</v>
      </c>
      <c r="U20" s="269" t="s">
        <v>2889</v>
      </c>
      <c r="V20" s="269" t="s">
        <v>3943</v>
      </c>
      <c r="W20" s="269" t="s">
        <v>5079</v>
      </c>
      <c r="X20" s="273"/>
      <c r="Y20" s="274"/>
      <c r="Z20" s="274"/>
      <c r="AA20" s="267">
        <f>IF(OR(J20="Fail",ISBLANK(J20)),INDEX('Issue Code Table'!C:C,MATCH(N:N,'Issue Code Table'!A:A,0)),IF(M20="Critical",6,IF(M20="Significant",5,IF(M20="Moderate",3,2))))</f>
        <v>5</v>
      </c>
    </row>
    <row r="21" spans="1:27" ht="82.15" customHeight="1" x14ac:dyDescent="0.25">
      <c r="A21" s="261" t="s">
        <v>2960</v>
      </c>
      <c r="B21" s="262" t="s">
        <v>2881</v>
      </c>
      <c r="C21" s="262" t="s">
        <v>186</v>
      </c>
      <c r="D21" s="262" t="s">
        <v>166</v>
      </c>
      <c r="E21" s="262" t="s">
        <v>4282</v>
      </c>
      <c r="F21" s="262" t="s">
        <v>234</v>
      </c>
      <c r="G21" s="262" t="s">
        <v>4684</v>
      </c>
      <c r="H21" s="262" t="s">
        <v>3307</v>
      </c>
      <c r="I21" s="262"/>
      <c r="J21" s="281"/>
      <c r="K21" s="262" t="s">
        <v>3633</v>
      </c>
      <c r="L21" s="283"/>
      <c r="M21" s="262" t="s">
        <v>167</v>
      </c>
      <c r="N21" s="262" t="s">
        <v>225</v>
      </c>
      <c r="O21" s="276" t="s">
        <v>4606</v>
      </c>
      <c r="P21" s="264"/>
      <c r="Q21" s="262" t="s">
        <v>213</v>
      </c>
      <c r="R21" s="262" t="s">
        <v>239</v>
      </c>
      <c r="S21" s="262" t="s">
        <v>236</v>
      </c>
      <c r="T21" s="262" t="s">
        <v>237</v>
      </c>
      <c r="U21" s="262" t="s">
        <v>2163</v>
      </c>
      <c r="V21" s="262" t="s">
        <v>3944</v>
      </c>
      <c r="W21" s="262" t="s">
        <v>5080</v>
      </c>
      <c r="X21" s="265"/>
      <c r="Y21" s="266"/>
      <c r="Z21" s="266"/>
      <c r="AA21" s="267">
        <f>IF(OR(J21="Fail",ISBLANK(J21)),INDEX('Issue Code Table'!C:C,MATCH(N:N,'Issue Code Table'!A:A,0)),IF(M21="Critical",6,IF(M21="Significant",5,IF(M21="Moderate",3,2))))</f>
        <v>4</v>
      </c>
    </row>
    <row r="22" spans="1:27" ht="82.15" customHeight="1" x14ac:dyDescent="0.25">
      <c r="A22" s="268" t="s">
        <v>2961</v>
      </c>
      <c r="B22" s="269" t="s">
        <v>2881</v>
      </c>
      <c r="C22" s="269" t="s">
        <v>186</v>
      </c>
      <c r="D22" s="269" t="s">
        <v>166</v>
      </c>
      <c r="E22" s="269" t="s">
        <v>4283</v>
      </c>
      <c r="F22" s="269" t="s">
        <v>238</v>
      </c>
      <c r="G22" s="269" t="s">
        <v>4685</v>
      </c>
      <c r="H22" s="269" t="s">
        <v>3308</v>
      </c>
      <c r="I22" s="269"/>
      <c r="J22" s="282"/>
      <c r="K22" s="269" t="s">
        <v>3634</v>
      </c>
      <c r="L22" s="280"/>
      <c r="M22" s="269" t="s">
        <v>167</v>
      </c>
      <c r="N22" s="269" t="s">
        <v>225</v>
      </c>
      <c r="O22" s="271" t="s">
        <v>4606</v>
      </c>
      <c r="P22" s="272"/>
      <c r="Q22" s="269" t="s">
        <v>213</v>
      </c>
      <c r="R22" s="269" t="s">
        <v>243</v>
      </c>
      <c r="S22" s="269" t="s">
        <v>240</v>
      </c>
      <c r="T22" s="269" t="s">
        <v>241</v>
      </c>
      <c r="U22" s="269" t="s">
        <v>2164</v>
      </c>
      <c r="V22" s="269" t="s">
        <v>3945</v>
      </c>
      <c r="W22" s="269" t="s">
        <v>5081</v>
      </c>
      <c r="X22" s="273"/>
      <c r="Y22" s="274"/>
      <c r="Z22" s="274"/>
      <c r="AA22" s="267">
        <f>IF(OR(J22="Fail",ISBLANK(J22)),INDEX('Issue Code Table'!C:C,MATCH(N:N,'Issue Code Table'!A:A,0)),IF(M22="Critical",6,IF(M22="Significant",5,IF(M22="Moderate",3,2))))</f>
        <v>4</v>
      </c>
    </row>
    <row r="23" spans="1:27" ht="82.15" customHeight="1" x14ac:dyDescent="0.25">
      <c r="A23" s="261" t="s">
        <v>2962</v>
      </c>
      <c r="B23" s="262" t="s">
        <v>2881</v>
      </c>
      <c r="C23" s="262" t="s">
        <v>186</v>
      </c>
      <c r="D23" s="262" t="s">
        <v>166</v>
      </c>
      <c r="E23" s="262" t="s">
        <v>4284</v>
      </c>
      <c r="F23" s="262" t="s">
        <v>242</v>
      </c>
      <c r="G23" s="262" t="s">
        <v>4686</v>
      </c>
      <c r="H23" s="262" t="s">
        <v>3309</v>
      </c>
      <c r="I23" s="262"/>
      <c r="J23" s="281"/>
      <c r="K23" s="262" t="s">
        <v>3635</v>
      </c>
      <c r="L23" s="283"/>
      <c r="M23" s="262" t="s">
        <v>167</v>
      </c>
      <c r="N23" s="262" t="s">
        <v>225</v>
      </c>
      <c r="O23" s="276" t="s">
        <v>4606</v>
      </c>
      <c r="P23" s="264"/>
      <c r="Q23" s="262" t="s">
        <v>213</v>
      </c>
      <c r="R23" s="262" t="s">
        <v>246</v>
      </c>
      <c r="S23" s="262" t="s">
        <v>244</v>
      </c>
      <c r="T23" s="262" t="s">
        <v>216</v>
      </c>
      <c r="U23" s="262" t="s">
        <v>2165</v>
      </c>
      <c r="V23" s="262" t="s">
        <v>3946</v>
      </c>
      <c r="W23" s="262" t="s">
        <v>5082</v>
      </c>
      <c r="X23" s="265"/>
      <c r="Y23" s="266"/>
      <c r="Z23" s="266"/>
      <c r="AA23" s="267">
        <f>IF(OR(J23="Fail",ISBLANK(J23)),INDEX('Issue Code Table'!C:C,MATCH(N:N,'Issue Code Table'!A:A,0)),IF(M23="Critical",6,IF(M23="Significant",5,IF(M23="Moderate",3,2))))</f>
        <v>4</v>
      </c>
    </row>
    <row r="24" spans="1:27" ht="82.15" customHeight="1" x14ac:dyDescent="0.25">
      <c r="A24" s="268" t="s">
        <v>2963</v>
      </c>
      <c r="B24" s="269" t="s">
        <v>2881</v>
      </c>
      <c r="C24" s="269" t="s">
        <v>186</v>
      </c>
      <c r="D24" s="269" t="s">
        <v>166</v>
      </c>
      <c r="E24" s="269" t="s">
        <v>4285</v>
      </c>
      <c r="F24" s="269" t="s">
        <v>245</v>
      </c>
      <c r="G24" s="269" t="s">
        <v>4687</v>
      </c>
      <c r="H24" s="269" t="s">
        <v>3310</v>
      </c>
      <c r="I24" s="269"/>
      <c r="J24" s="282"/>
      <c r="K24" s="269" t="s">
        <v>3636</v>
      </c>
      <c r="L24" s="280"/>
      <c r="M24" s="269" t="s">
        <v>198</v>
      </c>
      <c r="N24" s="269" t="s">
        <v>225</v>
      </c>
      <c r="O24" s="271" t="s">
        <v>4606</v>
      </c>
      <c r="P24" s="272"/>
      <c r="Q24" s="269" t="s">
        <v>213</v>
      </c>
      <c r="R24" s="269" t="s">
        <v>249</v>
      </c>
      <c r="S24" s="269" t="s">
        <v>247</v>
      </c>
      <c r="T24" s="269" t="s">
        <v>216</v>
      </c>
      <c r="U24" s="269" t="s">
        <v>2166</v>
      </c>
      <c r="V24" s="269" t="s">
        <v>3947</v>
      </c>
      <c r="W24" s="269" t="s">
        <v>5083</v>
      </c>
      <c r="X24" s="273"/>
      <c r="Y24" s="274"/>
      <c r="Z24" s="274"/>
      <c r="AA24" s="267">
        <f>IF(OR(J24="Fail",ISBLANK(J24)),INDEX('Issue Code Table'!C:C,MATCH(N:N,'Issue Code Table'!A:A,0)),IF(M24="Critical",6,IF(M24="Significant",5,IF(M24="Moderate",3,2))))</f>
        <v>4</v>
      </c>
    </row>
    <row r="25" spans="1:27" ht="82.15" customHeight="1" x14ac:dyDescent="0.25">
      <c r="A25" s="261" t="s">
        <v>2964</v>
      </c>
      <c r="B25" s="262" t="s">
        <v>2881</v>
      </c>
      <c r="C25" s="262" t="s">
        <v>186</v>
      </c>
      <c r="D25" s="262" t="s">
        <v>166</v>
      </c>
      <c r="E25" s="262" t="s">
        <v>4286</v>
      </c>
      <c r="F25" s="262" t="s">
        <v>248</v>
      </c>
      <c r="G25" s="262" t="s">
        <v>4688</v>
      </c>
      <c r="H25" s="262" t="s">
        <v>3311</v>
      </c>
      <c r="I25" s="262"/>
      <c r="J25" s="281"/>
      <c r="K25" s="262" t="s">
        <v>3637</v>
      </c>
      <c r="L25" s="283"/>
      <c r="M25" s="262" t="s">
        <v>160</v>
      </c>
      <c r="N25" s="262" t="s">
        <v>212</v>
      </c>
      <c r="O25" s="276" t="s">
        <v>4605</v>
      </c>
      <c r="P25" s="264"/>
      <c r="Q25" s="262" t="s">
        <v>213</v>
      </c>
      <c r="R25" s="262" t="s">
        <v>252</v>
      </c>
      <c r="S25" s="262" t="s">
        <v>250</v>
      </c>
      <c r="T25" s="262" t="s">
        <v>216</v>
      </c>
      <c r="U25" s="262" t="s">
        <v>2167</v>
      </c>
      <c r="V25" s="262" t="s">
        <v>3948</v>
      </c>
      <c r="W25" s="262" t="s">
        <v>5084</v>
      </c>
      <c r="X25" s="265"/>
      <c r="Y25" s="266"/>
      <c r="Z25" s="266"/>
      <c r="AA25" s="267">
        <f>IF(OR(J25="Fail",ISBLANK(J25)),INDEX('Issue Code Table'!C:C,MATCH(N:N,'Issue Code Table'!A:A,0)),IF(M25="Critical",6,IF(M25="Significant",5,IF(M25="Moderate",3,2))))</f>
        <v>5</v>
      </c>
    </row>
    <row r="26" spans="1:27" ht="82.15" customHeight="1" x14ac:dyDescent="0.25">
      <c r="A26" s="268" t="s">
        <v>2965</v>
      </c>
      <c r="B26" s="269" t="s">
        <v>2881</v>
      </c>
      <c r="C26" s="269" t="s">
        <v>186</v>
      </c>
      <c r="D26" s="269" t="s">
        <v>166</v>
      </c>
      <c r="E26" s="269" t="s">
        <v>4287</v>
      </c>
      <c r="F26" s="269" t="s">
        <v>251</v>
      </c>
      <c r="G26" s="269" t="s">
        <v>4689</v>
      </c>
      <c r="H26" s="269" t="s">
        <v>3312</v>
      </c>
      <c r="I26" s="269"/>
      <c r="J26" s="282"/>
      <c r="K26" s="269" t="s">
        <v>3638</v>
      </c>
      <c r="L26" s="280"/>
      <c r="M26" s="269" t="s">
        <v>167</v>
      </c>
      <c r="N26" s="269" t="s">
        <v>225</v>
      </c>
      <c r="O26" s="271" t="s">
        <v>4606</v>
      </c>
      <c r="P26" s="272"/>
      <c r="Q26" s="269" t="s">
        <v>213</v>
      </c>
      <c r="R26" s="269" t="s">
        <v>255</v>
      </c>
      <c r="S26" s="269" t="s">
        <v>253</v>
      </c>
      <c r="T26" s="269" t="s">
        <v>216</v>
      </c>
      <c r="U26" s="269" t="s">
        <v>2168</v>
      </c>
      <c r="V26" s="269" t="s">
        <v>3949</v>
      </c>
      <c r="W26" s="269" t="s">
        <v>5085</v>
      </c>
      <c r="X26" s="273"/>
      <c r="Y26" s="274"/>
      <c r="Z26" s="274"/>
      <c r="AA26" s="267">
        <f>IF(OR(J26="Fail",ISBLANK(J26)),INDEX('Issue Code Table'!C:C,MATCH(N:N,'Issue Code Table'!A:A,0)),IF(M26="Critical",6,IF(M26="Significant",5,IF(M26="Moderate",3,2))))</f>
        <v>4</v>
      </c>
    </row>
    <row r="27" spans="1:27" ht="82.15" customHeight="1" x14ac:dyDescent="0.25">
      <c r="A27" s="261" t="s">
        <v>2966</v>
      </c>
      <c r="B27" s="262" t="s">
        <v>2881</v>
      </c>
      <c r="C27" s="262" t="s">
        <v>186</v>
      </c>
      <c r="D27" s="262" t="s">
        <v>166</v>
      </c>
      <c r="E27" s="262" t="s">
        <v>4288</v>
      </c>
      <c r="F27" s="262" t="s">
        <v>254</v>
      </c>
      <c r="G27" s="262" t="s">
        <v>4690</v>
      </c>
      <c r="H27" s="262" t="s">
        <v>3313</v>
      </c>
      <c r="I27" s="262"/>
      <c r="J27" s="281"/>
      <c r="K27" s="262" t="s">
        <v>3639</v>
      </c>
      <c r="L27" s="283"/>
      <c r="M27" s="262" t="s">
        <v>167</v>
      </c>
      <c r="N27" s="262" t="s">
        <v>225</v>
      </c>
      <c r="O27" s="276" t="s">
        <v>4606</v>
      </c>
      <c r="P27" s="264"/>
      <c r="Q27" s="262" t="s">
        <v>213</v>
      </c>
      <c r="R27" s="262" t="s">
        <v>2041</v>
      </c>
      <c r="S27" s="262" t="s">
        <v>256</v>
      </c>
      <c r="T27" s="262" t="s">
        <v>216</v>
      </c>
      <c r="U27" s="262" t="s">
        <v>2169</v>
      </c>
      <c r="V27" s="262" t="s">
        <v>3950</v>
      </c>
      <c r="W27" s="262" t="s">
        <v>5086</v>
      </c>
      <c r="X27" s="265"/>
      <c r="Y27" s="266"/>
      <c r="Z27" s="266"/>
      <c r="AA27" s="267">
        <f>IF(OR(J27="Fail",ISBLANK(J27)),INDEX('Issue Code Table'!C:C,MATCH(N:N,'Issue Code Table'!A:A,0)),IF(M27="Critical",6,IF(M27="Significant",5,IF(M27="Moderate",3,2))))</f>
        <v>4</v>
      </c>
    </row>
    <row r="28" spans="1:27" ht="82.15" customHeight="1" x14ac:dyDescent="0.25">
      <c r="A28" s="268" t="s">
        <v>2967</v>
      </c>
      <c r="B28" s="269" t="s">
        <v>2881</v>
      </c>
      <c r="C28" s="269" t="s">
        <v>186</v>
      </c>
      <c r="D28" s="269" t="s">
        <v>166</v>
      </c>
      <c r="E28" s="269" t="s">
        <v>4289</v>
      </c>
      <c r="F28" s="269" t="s">
        <v>2890</v>
      </c>
      <c r="G28" s="269" t="s">
        <v>4691</v>
      </c>
      <c r="H28" s="269" t="s">
        <v>3314</v>
      </c>
      <c r="I28" s="269"/>
      <c r="J28" s="282"/>
      <c r="K28" s="269" t="s">
        <v>3640</v>
      </c>
      <c r="L28" s="280"/>
      <c r="M28" s="269" t="s">
        <v>167</v>
      </c>
      <c r="N28" s="269" t="s">
        <v>225</v>
      </c>
      <c r="O28" s="271" t="s">
        <v>4606</v>
      </c>
      <c r="P28" s="272"/>
      <c r="Q28" s="269" t="s">
        <v>213</v>
      </c>
      <c r="R28" s="269" t="s">
        <v>260</v>
      </c>
      <c r="S28" s="269" t="s">
        <v>257</v>
      </c>
      <c r="T28" s="269" t="s">
        <v>258</v>
      </c>
      <c r="U28" s="269" t="s">
        <v>2891</v>
      </c>
      <c r="V28" s="269" t="s">
        <v>3951</v>
      </c>
      <c r="W28" s="269" t="s">
        <v>5087</v>
      </c>
      <c r="X28" s="273"/>
      <c r="Y28" s="274"/>
      <c r="Z28" s="274"/>
      <c r="AA28" s="267">
        <f>IF(OR(J28="Fail",ISBLANK(J28)),INDEX('Issue Code Table'!C:C,MATCH(N:N,'Issue Code Table'!A:A,0)),IF(M28="Critical",6,IF(M28="Significant",5,IF(M28="Moderate",3,2))))</f>
        <v>4</v>
      </c>
    </row>
    <row r="29" spans="1:27" ht="82.15" customHeight="1" x14ac:dyDescent="0.25">
      <c r="A29" s="261" t="s">
        <v>2968</v>
      </c>
      <c r="B29" s="262" t="s">
        <v>2881</v>
      </c>
      <c r="C29" s="262" t="s">
        <v>186</v>
      </c>
      <c r="D29" s="262" t="s">
        <v>166</v>
      </c>
      <c r="E29" s="262" t="s">
        <v>4290</v>
      </c>
      <c r="F29" s="262" t="s">
        <v>259</v>
      </c>
      <c r="G29" s="262" t="s">
        <v>4692</v>
      </c>
      <c r="H29" s="262" t="s">
        <v>3315</v>
      </c>
      <c r="I29" s="262"/>
      <c r="J29" s="281"/>
      <c r="K29" s="262" t="s">
        <v>3641</v>
      </c>
      <c r="L29" s="283"/>
      <c r="M29" s="262" t="s">
        <v>167</v>
      </c>
      <c r="N29" s="262" t="s">
        <v>225</v>
      </c>
      <c r="O29" s="276" t="s">
        <v>4606</v>
      </c>
      <c r="P29" s="264"/>
      <c r="Q29" s="262" t="s">
        <v>213</v>
      </c>
      <c r="R29" s="262" t="s">
        <v>2043</v>
      </c>
      <c r="S29" s="262" t="s">
        <v>261</v>
      </c>
      <c r="T29" s="262" t="s">
        <v>262</v>
      </c>
      <c r="U29" s="262" t="s">
        <v>2170</v>
      </c>
      <c r="V29" s="262" t="s">
        <v>3952</v>
      </c>
      <c r="W29" s="262" t="s">
        <v>5088</v>
      </c>
      <c r="X29" s="265"/>
      <c r="Y29" s="266"/>
      <c r="Z29" s="266"/>
      <c r="AA29" s="267">
        <f>IF(OR(J29="Fail",ISBLANK(J29)),INDEX('Issue Code Table'!C:C,MATCH(N:N,'Issue Code Table'!A:A,0)),IF(M29="Critical",6,IF(M29="Significant",5,IF(M29="Moderate",3,2))))</f>
        <v>4</v>
      </c>
    </row>
    <row r="30" spans="1:27" ht="82.15" customHeight="1" x14ac:dyDescent="0.25">
      <c r="A30" s="268" t="s">
        <v>2969</v>
      </c>
      <c r="B30" s="269" t="s">
        <v>2881</v>
      </c>
      <c r="C30" s="269" t="s">
        <v>186</v>
      </c>
      <c r="D30" s="269" t="s">
        <v>166</v>
      </c>
      <c r="E30" s="269" t="s">
        <v>5025</v>
      </c>
      <c r="F30" s="269" t="s">
        <v>2892</v>
      </c>
      <c r="G30" s="269" t="s">
        <v>5029</v>
      </c>
      <c r="H30" s="269" t="s">
        <v>5033</v>
      </c>
      <c r="I30" s="269"/>
      <c r="J30" s="282"/>
      <c r="K30" s="269" t="s">
        <v>5037</v>
      </c>
      <c r="L30" s="280"/>
      <c r="M30" s="269" t="s">
        <v>160</v>
      </c>
      <c r="N30" s="269" t="s">
        <v>263</v>
      </c>
      <c r="O30" s="271" t="s">
        <v>4607</v>
      </c>
      <c r="P30" s="272"/>
      <c r="Q30" s="269" t="s">
        <v>213</v>
      </c>
      <c r="R30" s="269" t="s">
        <v>267</v>
      </c>
      <c r="S30" s="269" t="s">
        <v>264</v>
      </c>
      <c r="T30" s="269" t="s">
        <v>265</v>
      </c>
      <c r="U30" s="269" t="s">
        <v>2893</v>
      </c>
      <c r="V30" s="269" t="s">
        <v>3953</v>
      </c>
      <c r="W30" s="269" t="s">
        <v>5056</v>
      </c>
      <c r="X30" s="273"/>
      <c r="Y30" s="274"/>
      <c r="Z30" s="274"/>
      <c r="AA30" s="267">
        <f>IF(OR(J30="Fail",ISBLANK(J30)),INDEX('Issue Code Table'!C:C,MATCH(N:N,'Issue Code Table'!A:A,0)),IF(M30="Critical",6,IF(M30="Significant",5,IF(M30="Moderate",3,2))))</f>
        <v>6</v>
      </c>
    </row>
    <row r="31" spans="1:27" ht="82.15" customHeight="1" x14ac:dyDescent="0.25">
      <c r="A31" s="261" t="s">
        <v>2970</v>
      </c>
      <c r="B31" s="262" t="s">
        <v>2881</v>
      </c>
      <c r="C31" s="262" t="s">
        <v>186</v>
      </c>
      <c r="D31" s="262" t="s">
        <v>166</v>
      </c>
      <c r="E31" s="262" t="s">
        <v>5026</v>
      </c>
      <c r="F31" s="262" t="s">
        <v>266</v>
      </c>
      <c r="G31" s="262" t="s">
        <v>5030</v>
      </c>
      <c r="H31" s="262" t="s">
        <v>5034</v>
      </c>
      <c r="I31" s="262"/>
      <c r="J31" s="281"/>
      <c r="K31" s="262" t="s">
        <v>5038</v>
      </c>
      <c r="L31" s="283"/>
      <c r="M31" s="262" t="s">
        <v>160</v>
      </c>
      <c r="N31" s="262" t="s">
        <v>263</v>
      </c>
      <c r="O31" s="276" t="s">
        <v>4607</v>
      </c>
      <c r="P31" s="264"/>
      <c r="Q31" s="262" t="s">
        <v>213</v>
      </c>
      <c r="R31" s="262" t="s">
        <v>271</v>
      </c>
      <c r="S31" s="262" t="s">
        <v>268</v>
      </c>
      <c r="T31" s="262" t="s">
        <v>269</v>
      </c>
      <c r="U31" s="262" t="s">
        <v>2171</v>
      </c>
      <c r="V31" s="262" t="s">
        <v>3954</v>
      </c>
      <c r="W31" s="262" t="s">
        <v>5057</v>
      </c>
      <c r="X31" s="265"/>
      <c r="Y31" s="266"/>
      <c r="Z31" s="266"/>
      <c r="AA31" s="267">
        <f>IF(OR(J31="Fail",ISBLANK(J31)),INDEX('Issue Code Table'!C:C,MATCH(N:N,'Issue Code Table'!A:A,0)),IF(M31="Critical",6,IF(M31="Significant",5,IF(M31="Moderate",3,2))))</f>
        <v>6</v>
      </c>
    </row>
    <row r="32" spans="1:27" ht="82.15" customHeight="1" x14ac:dyDescent="0.25">
      <c r="A32" s="268" t="s">
        <v>2971</v>
      </c>
      <c r="B32" s="269" t="s">
        <v>2881</v>
      </c>
      <c r="C32" s="269" t="s">
        <v>186</v>
      </c>
      <c r="D32" s="269" t="s">
        <v>166</v>
      </c>
      <c r="E32" s="269" t="s">
        <v>5027</v>
      </c>
      <c r="F32" s="269" t="s">
        <v>270</v>
      </c>
      <c r="G32" s="269" t="s">
        <v>5031</v>
      </c>
      <c r="H32" s="269" t="s">
        <v>5035</v>
      </c>
      <c r="I32" s="269"/>
      <c r="J32" s="282"/>
      <c r="K32" s="269" t="s">
        <v>5039</v>
      </c>
      <c r="L32" s="280"/>
      <c r="M32" s="269" t="s">
        <v>160</v>
      </c>
      <c r="N32" s="269" t="s">
        <v>263</v>
      </c>
      <c r="O32" s="271" t="s">
        <v>4607</v>
      </c>
      <c r="P32" s="272"/>
      <c r="Q32" s="269" t="s">
        <v>213</v>
      </c>
      <c r="R32" s="269" t="s">
        <v>275</v>
      </c>
      <c r="S32" s="269" t="s">
        <v>272</v>
      </c>
      <c r="T32" s="269" t="s">
        <v>273</v>
      </c>
      <c r="U32" s="269" t="s">
        <v>2172</v>
      </c>
      <c r="V32" s="269" t="s">
        <v>3955</v>
      </c>
      <c r="W32" s="269" t="s">
        <v>5058</v>
      </c>
      <c r="X32" s="273"/>
      <c r="Y32" s="274"/>
      <c r="Z32" s="274"/>
      <c r="AA32" s="267">
        <f>IF(OR(J32="Fail",ISBLANK(J32)),INDEX('Issue Code Table'!C:C,MATCH(N:N,'Issue Code Table'!A:A,0)),IF(M32="Critical",6,IF(M32="Significant",5,IF(M32="Moderate",3,2))))</f>
        <v>6</v>
      </c>
    </row>
    <row r="33" spans="1:27" ht="82.15" customHeight="1" x14ac:dyDescent="0.25">
      <c r="A33" s="261" t="s">
        <v>2972</v>
      </c>
      <c r="B33" s="262" t="s">
        <v>2881</v>
      </c>
      <c r="C33" s="262" t="s">
        <v>186</v>
      </c>
      <c r="D33" s="262" t="s">
        <v>166</v>
      </c>
      <c r="E33" s="262" t="s">
        <v>5028</v>
      </c>
      <c r="F33" s="262" t="s">
        <v>274</v>
      </c>
      <c r="G33" s="262" t="s">
        <v>5032</v>
      </c>
      <c r="H33" s="262" t="s">
        <v>5036</v>
      </c>
      <c r="I33" s="262"/>
      <c r="J33" s="281"/>
      <c r="K33" s="262" t="s">
        <v>5040</v>
      </c>
      <c r="L33" s="283"/>
      <c r="M33" s="262" t="s">
        <v>160</v>
      </c>
      <c r="N33" s="262" t="s">
        <v>263</v>
      </c>
      <c r="O33" s="276" t="s">
        <v>4607</v>
      </c>
      <c r="P33" s="264"/>
      <c r="Q33" s="262" t="s">
        <v>213</v>
      </c>
      <c r="R33" s="262" t="s">
        <v>2044</v>
      </c>
      <c r="S33" s="262" t="s">
        <v>276</v>
      </c>
      <c r="T33" s="262" t="s">
        <v>277</v>
      </c>
      <c r="U33" s="262" t="s">
        <v>2173</v>
      </c>
      <c r="V33" s="262" t="s">
        <v>3956</v>
      </c>
      <c r="W33" s="262" t="s">
        <v>5059</v>
      </c>
      <c r="X33" s="265"/>
      <c r="Y33" s="266"/>
      <c r="Z33" s="266"/>
      <c r="AA33" s="267">
        <f>IF(OR(J33="Fail",ISBLANK(J33)),INDEX('Issue Code Table'!C:C,MATCH(N:N,'Issue Code Table'!A:A,0)),IF(M33="Critical",6,IF(M33="Significant",5,IF(M33="Moderate",3,2))))</f>
        <v>6</v>
      </c>
    </row>
    <row r="34" spans="1:27" ht="82.15" customHeight="1" x14ac:dyDescent="0.25">
      <c r="A34" s="268" t="s">
        <v>2973</v>
      </c>
      <c r="B34" s="269" t="s">
        <v>2881</v>
      </c>
      <c r="C34" s="269" t="s">
        <v>186</v>
      </c>
      <c r="D34" s="269" t="s">
        <v>166</v>
      </c>
      <c r="E34" s="269" t="s">
        <v>4291</v>
      </c>
      <c r="F34" s="269" t="s">
        <v>2498</v>
      </c>
      <c r="G34" s="269" t="s">
        <v>4693</v>
      </c>
      <c r="H34" s="269" t="s">
        <v>3316</v>
      </c>
      <c r="I34" s="269"/>
      <c r="J34" s="282"/>
      <c r="K34" s="269" t="s">
        <v>3642</v>
      </c>
      <c r="L34" s="280"/>
      <c r="M34" s="269" t="s">
        <v>160</v>
      </c>
      <c r="N34" s="269" t="s">
        <v>212</v>
      </c>
      <c r="O34" s="271" t="s">
        <v>4605</v>
      </c>
      <c r="P34" s="272"/>
      <c r="Q34" s="269" t="s">
        <v>213</v>
      </c>
      <c r="R34" s="269" t="s">
        <v>2045</v>
      </c>
      <c r="S34" s="269" t="s">
        <v>278</v>
      </c>
      <c r="T34" s="269" t="s">
        <v>279</v>
      </c>
      <c r="U34" s="269" t="s">
        <v>2894</v>
      </c>
      <c r="V34" s="269" t="s">
        <v>3957</v>
      </c>
      <c r="W34" s="269" t="s">
        <v>5089</v>
      </c>
      <c r="X34" s="273"/>
      <c r="Y34" s="274"/>
      <c r="Z34" s="274"/>
      <c r="AA34" s="267">
        <f>IF(OR(J34="Fail",ISBLANK(J34)),INDEX('Issue Code Table'!C:C,MATCH(N:N,'Issue Code Table'!A:A,0)),IF(M34="Critical",6,IF(M34="Significant",5,IF(M34="Moderate",3,2))))</f>
        <v>5</v>
      </c>
    </row>
    <row r="35" spans="1:27" ht="82.15" customHeight="1" x14ac:dyDescent="0.25">
      <c r="A35" s="261" t="s">
        <v>2974</v>
      </c>
      <c r="B35" s="262" t="s">
        <v>2881</v>
      </c>
      <c r="C35" s="262" t="s">
        <v>186</v>
      </c>
      <c r="D35" s="262" t="s">
        <v>166</v>
      </c>
      <c r="E35" s="262" t="s">
        <v>4292</v>
      </c>
      <c r="F35" s="262" t="s">
        <v>2895</v>
      </c>
      <c r="G35" s="262" t="s">
        <v>4694</v>
      </c>
      <c r="H35" s="262" t="s">
        <v>3317</v>
      </c>
      <c r="I35" s="262"/>
      <c r="J35" s="281"/>
      <c r="K35" s="262" t="s">
        <v>3643</v>
      </c>
      <c r="L35" s="283"/>
      <c r="M35" s="262" t="s">
        <v>160</v>
      </c>
      <c r="N35" s="262" t="s">
        <v>212</v>
      </c>
      <c r="O35" s="276" t="s">
        <v>4605</v>
      </c>
      <c r="P35" s="264"/>
      <c r="Q35" s="262" t="s">
        <v>213</v>
      </c>
      <c r="R35" s="262" t="s">
        <v>281</v>
      </c>
      <c r="S35" s="262" t="s">
        <v>280</v>
      </c>
      <c r="T35" s="262" t="s">
        <v>216</v>
      </c>
      <c r="U35" s="262" t="s">
        <v>2896</v>
      </c>
      <c r="V35" s="262" t="s">
        <v>3958</v>
      </c>
      <c r="W35" s="262" t="s">
        <v>5090</v>
      </c>
      <c r="X35" s="265"/>
      <c r="Y35" s="266"/>
      <c r="Z35" s="266"/>
      <c r="AA35" s="267">
        <f>IF(OR(J35="Fail",ISBLANK(J35)),INDEX('Issue Code Table'!C:C,MATCH(N:N,'Issue Code Table'!A:A,0)),IF(M35="Critical",6,IF(M35="Significant",5,IF(M35="Moderate",3,2))))</f>
        <v>5</v>
      </c>
    </row>
    <row r="36" spans="1:27" ht="82.15" customHeight="1" x14ac:dyDescent="0.25">
      <c r="A36" s="268" t="s">
        <v>2975</v>
      </c>
      <c r="B36" s="269" t="s">
        <v>2881</v>
      </c>
      <c r="C36" s="269" t="s">
        <v>186</v>
      </c>
      <c r="D36" s="269" t="s">
        <v>166</v>
      </c>
      <c r="E36" s="269" t="s">
        <v>4293</v>
      </c>
      <c r="F36" s="269" t="s">
        <v>2499</v>
      </c>
      <c r="G36" s="269" t="s">
        <v>4695</v>
      </c>
      <c r="H36" s="269" t="s">
        <v>3318</v>
      </c>
      <c r="I36" s="269"/>
      <c r="J36" s="282"/>
      <c r="K36" s="269" t="s">
        <v>3644</v>
      </c>
      <c r="L36" s="280"/>
      <c r="M36" s="269" t="s">
        <v>167</v>
      </c>
      <c r="N36" s="269" t="s">
        <v>225</v>
      </c>
      <c r="O36" s="271" t="s">
        <v>4606</v>
      </c>
      <c r="P36" s="272"/>
      <c r="Q36" s="269" t="s">
        <v>213</v>
      </c>
      <c r="R36" s="269" t="s">
        <v>285</v>
      </c>
      <c r="S36" s="269" t="s">
        <v>282</v>
      </c>
      <c r="T36" s="269" t="s">
        <v>283</v>
      </c>
      <c r="U36" s="269" t="s">
        <v>2174</v>
      </c>
      <c r="V36" s="269" t="s">
        <v>3959</v>
      </c>
      <c r="W36" s="269" t="s">
        <v>5091</v>
      </c>
      <c r="X36" s="273"/>
      <c r="Y36" s="274"/>
      <c r="Z36" s="274"/>
      <c r="AA36" s="267">
        <f>IF(OR(J36="Fail",ISBLANK(J36)),INDEX('Issue Code Table'!C:C,MATCH(N:N,'Issue Code Table'!A:A,0)),IF(M36="Critical",6,IF(M36="Significant",5,IF(M36="Moderate",3,2))))</f>
        <v>4</v>
      </c>
    </row>
    <row r="37" spans="1:27" ht="82.15" customHeight="1" x14ac:dyDescent="0.25">
      <c r="A37" s="261" t="s">
        <v>2976</v>
      </c>
      <c r="B37" s="262" t="s">
        <v>2881</v>
      </c>
      <c r="C37" s="262" t="s">
        <v>186</v>
      </c>
      <c r="D37" s="262" t="s">
        <v>166</v>
      </c>
      <c r="E37" s="262" t="s">
        <v>4294</v>
      </c>
      <c r="F37" s="262" t="s">
        <v>284</v>
      </c>
      <c r="G37" s="262" t="s">
        <v>4696</v>
      </c>
      <c r="H37" s="262" t="s">
        <v>3319</v>
      </c>
      <c r="I37" s="262"/>
      <c r="J37" s="281"/>
      <c r="K37" s="262" t="s">
        <v>3645</v>
      </c>
      <c r="L37" s="283"/>
      <c r="M37" s="262" t="s">
        <v>167</v>
      </c>
      <c r="N37" s="262" t="s">
        <v>225</v>
      </c>
      <c r="O37" s="276" t="s">
        <v>4606</v>
      </c>
      <c r="P37" s="264"/>
      <c r="Q37" s="262" t="s">
        <v>213</v>
      </c>
      <c r="R37" s="262" t="s">
        <v>2046</v>
      </c>
      <c r="S37" s="262" t="s">
        <v>286</v>
      </c>
      <c r="T37" s="262" t="s">
        <v>287</v>
      </c>
      <c r="U37" s="262" t="s">
        <v>2175</v>
      </c>
      <c r="V37" s="262" t="s">
        <v>3960</v>
      </c>
      <c r="W37" s="262" t="s">
        <v>5092</v>
      </c>
      <c r="X37" s="265"/>
      <c r="Y37" s="266"/>
      <c r="Z37" s="266"/>
      <c r="AA37" s="267">
        <f>IF(OR(J37="Fail",ISBLANK(J37)),INDEX('Issue Code Table'!C:C,MATCH(N:N,'Issue Code Table'!A:A,0)),IF(M37="Critical",6,IF(M37="Significant",5,IF(M37="Moderate",3,2))))</f>
        <v>4</v>
      </c>
    </row>
    <row r="38" spans="1:27" ht="82.15" customHeight="1" x14ac:dyDescent="0.25">
      <c r="A38" s="268" t="s">
        <v>2977</v>
      </c>
      <c r="B38" s="269" t="s">
        <v>2881</v>
      </c>
      <c r="C38" s="269" t="s">
        <v>186</v>
      </c>
      <c r="D38" s="269" t="s">
        <v>166</v>
      </c>
      <c r="E38" s="269" t="s">
        <v>4295</v>
      </c>
      <c r="F38" s="269" t="s">
        <v>2897</v>
      </c>
      <c r="G38" s="269" t="s">
        <v>4697</v>
      </c>
      <c r="H38" s="269" t="s">
        <v>3320</v>
      </c>
      <c r="I38" s="269"/>
      <c r="J38" s="282"/>
      <c r="K38" s="269" t="s">
        <v>3646</v>
      </c>
      <c r="L38" s="280"/>
      <c r="M38" s="269" t="s">
        <v>160</v>
      </c>
      <c r="N38" s="269" t="s">
        <v>212</v>
      </c>
      <c r="O38" s="271" t="s">
        <v>4605</v>
      </c>
      <c r="P38" s="272"/>
      <c r="Q38" s="269" t="s">
        <v>213</v>
      </c>
      <c r="R38" s="269" t="s">
        <v>291</v>
      </c>
      <c r="S38" s="269" t="s">
        <v>288</v>
      </c>
      <c r="T38" s="269" t="s">
        <v>289</v>
      </c>
      <c r="U38" s="269" t="s">
        <v>2898</v>
      </c>
      <c r="V38" s="269" t="s">
        <v>3961</v>
      </c>
      <c r="W38" s="269" t="s">
        <v>5093</v>
      </c>
      <c r="X38" s="273"/>
      <c r="Y38" s="274"/>
      <c r="Z38" s="274"/>
      <c r="AA38" s="267">
        <f>IF(OR(J38="Fail",ISBLANK(J38)),INDEX('Issue Code Table'!C:C,MATCH(N:N,'Issue Code Table'!A:A,0)),IF(M38="Critical",6,IF(M38="Significant",5,IF(M38="Moderate",3,2))))</f>
        <v>5</v>
      </c>
    </row>
    <row r="39" spans="1:27" ht="82.15" customHeight="1" x14ac:dyDescent="0.25">
      <c r="A39" s="261" t="s">
        <v>2978</v>
      </c>
      <c r="B39" s="262" t="s">
        <v>2881</v>
      </c>
      <c r="C39" s="262" t="s">
        <v>186</v>
      </c>
      <c r="D39" s="262" t="s">
        <v>166</v>
      </c>
      <c r="E39" s="262" t="s">
        <v>4296</v>
      </c>
      <c r="F39" s="262" t="s">
        <v>290</v>
      </c>
      <c r="G39" s="262" t="s">
        <v>4698</v>
      </c>
      <c r="H39" s="262" t="s">
        <v>3321</v>
      </c>
      <c r="I39" s="262"/>
      <c r="J39" s="281"/>
      <c r="K39" s="262" t="s">
        <v>3647</v>
      </c>
      <c r="L39" s="283"/>
      <c r="M39" s="262" t="s">
        <v>167</v>
      </c>
      <c r="N39" s="262" t="s">
        <v>225</v>
      </c>
      <c r="O39" s="276" t="s">
        <v>4606</v>
      </c>
      <c r="P39" s="264"/>
      <c r="Q39" s="262" t="s">
        <v>213</v>
      </c>
      <c r="R39" s="262" t="s">
        <v>294</v>
      </c>
      <c r="S39" s="262" t="s">
        <v>292</v>
      </c>
      <c r="T39" s="262" t="s">
        <v>216</v>
      </c>
      <c r="U39" s="262" t="s">
        <v>2176</v>
      </c>
      <c r="V39" s="262" t="s">
        <v>3962</v>
      </c>
      <c r="W39" s="262" t="s">
        <v>5094</v>
      </c>
      <c r="X39" s="265"/>
      <c r="Y39" s="266"/>
      <c r="Z39" s="266"/>
      <c r="AA39" s="267">
        <f>IF(OR(J39="Fail",ISBLANK(J39)),INDEX('Issue Code Table'!C:C,MATCH(N:N,'Issue Code Table'!A:A,0)),IF(M39="Critical",6,IF(M39="Significant",5,IF(M39="Moderate",3,2))))</f>
        <v>4</v>
      </c>
    </row>
    <row r="40" spans="1:27" ht="82.15" customHeight="1" x14ac:dyDescent="0.25">
      <c r="A40" s="268" t="s">
        <v>2979</v>
      </c>
      <c r="B40" s="269" t="s">
        <v>2881</v>
      </c>
      <c r="C40" s="269" t="s">
        <v>186</v>
      </c>
      <c r="D40" s="269" t="s">
        <v>166</v>
      </c>
      <c r="E40" s="269" t="s">
        <v>4297</v>
      </c>
      <c r="F40" s="269" t="s">
        <v>293</v>
      </c>
      <c r="G40" s="269" t="s">
        <v>4699</v>
      </c>
      <c r="H40" s="269" t="s">
        <v>3322</v>
      </c>
      <c r="I40" s="269"/>
      <c r="J40" s="282"/>
      <c r="K40" s="269" t="s">
        <v>3648</v>
      </c>
      <c r="L40" s="280"/>
      <c r="M40" s="269" t="s">
        <v>167</v>
      </c>
      <c r="N40" s="269" t="s">
        <v>225</v>
      </c>
      <c r="O40" s="271" t="s">
        <v>4606</v>
      </c>
      <c r="P40" s="272"/>
      <c r="Q40" s="269" t="s">
        <v>213</v>
      </c>
      <c r="R40" s="269" t="s">
        <v>298</v>
      </c>
      <c r="S40" s="269" t="s">
        <v>295</v>
      </c>
      <c r="T40" s="269" t="s">
        <v>296</v>
      </c>
      <c r="U40" s="269" t="s">
        <v>2177</v>
      </c>
      <c r="V40" s="269" t="s">
        <v>3963</v>
      </c>
      <c r="W40" s="269" t="s">
        <v>5095</v>
      </c>
      <c r="X40" s="273"/>
      <c r="Y40" s="274"/>
      <c r="Z40" s="274"/>
      <c r="AA40" s="267">
        <f>IF(OR(J40="Fail",ISBLANK(J40)),INDEX('Issue Code Table'!C:C,MATCH(N:N,'Issue Code Table'!A:A,0)),IF(M40="Critical",6,IF(M40="Significant",5,IF(M40="Moderate",3,2))))</f>
        <v>4</v>
      </c>
    </row>
    <row r="41" spans="1:27" ht="82.15" customHeight="1" x14ac:dyDescent="0.25">
      <c r="A41" s="261" t="s">
        <v>2980</v>
      </c>
      <c r="B41" s="262" t="s">
        <v>2881</v>
      </c>
      <c r="C41" s="262" t="s">
        <v>186</v>
      </c>
      <c r="D41" s="262" t="s">
        <v>166</v>
      </c>
      <c r="E41" s="262" t="s">
        <v>4298</v>
      </c>
      <c r="F41" s="262" t="s">
        <v>297</v>
      </c>
      <c r="G41" s="262" t="s">
        <v>4700</v>
      </c>
      <c r="H41" s="262" t="s">
        <v>3323</v>
      </c>
      <c r="I41" s="262"/>
      <c r="J41" s="281"/>
      <c r="K41" s="262" t="s">
        <v>3649</v>
      </c>
      <c r="L41" s="283"/>
      <c r="M41" s="262" t="s">
        <v>167</v>
      </c>
      <c r="N41" s="262" t="s">
        <v>225</v>
      </c>
      <c r="O41" s="276" t="s">
        <v>4606</v>
      </c>
      <c r="P41" s="264"/>
      <c r="Q41" s="262" t="s">
        <v>213</v>
      </c>
      <c r="R41" s="262" t="s">
        <v>2047</v>
      </c>
      <c r="S41" s="262" t="s">
        <v>299</v>
      </c>
      <c r="T41" s="262" t="s">
        <v>216</v>
      </c>
      <c r="U41" s="262" t="s">
        <v>2178</v>
      </c>
      <c r="V41" s="262" t="s">
        <v>3964</v>
      </c>
      <c r="W41" s="262" t="s">
        <v>5096</v>
      </c>
      <c r="X41" s="265"/>
      <c r="Y41" s="266"/>
      <c r="Z41" s="266"/>
      <c r="AA41" s="267">
        <f>IF(OR(J41="Fail",ISBLANK(J41)),INDEX('Issue Code Table'!C:C,MATCH(N:N,'Issue Code Table'!A:A,0)),IF(M41="Critical",6,IF(M41="Significant",5,IF(M41="Moderate",3,2))))</f>
        <v>4</v>
      </c>
    </row>
    <row r="42" spans="1:27" ht="82.15" customHeight="1" x14ac:dyDescent="0.25">
      <c r="A42" s="268" t="s">
        <v>2981</v>
      </c>
      <c r="B42" s="269" t="s">
        <v>2881</v>
      </c>
      <c r="C42" s="269" t="s">
        <v>186</v>
      </c>
      <c r="D42" s="269" t="s">
        <v>166</v>
      </c>
      <c r="E42" s="269" t="s">
        <v>4299</v>
      </c>
      <c r="F42" s="269" t="s">
        <v>2899</v>
      </c>
      <c r="G42" s="269" t="s">
        <v>4701</v>
      </c>
      <c r="H42" s="269" t="s">
        <v>3324</v>
      </c>
      <c r="I42" s="269"/>
      <c r="J42" s="282"/>
      <c r="K42" s="269" t="s">
        <v>3650</v>
      </c>
      <c r="L42" s="280"/>
      <c r="M42" s="269" t="s">
        <v>167</v>
      </c>
      <c r="N42" s="269" t="s">
        <v>225</v>
      </c>
      <c r="O42" s="271" t="s">
        <v>4606</v>
      </c>
      <c r="P42" s="272"/>
      <c r="Q42" s="269" t="s">
        <v>213</v>
      </c>
      <c r="R42" s="269" t="s">
        <v>302</v>
      </c>
      <c r="S42" s="269" t="s">
        <v>300</v>
      </c>
      <c r="T42" s="269" t="s">
        <v>216</v>
      </c>
      <c r="U42" s="269" t="s">
        <v>2900</v>
      </c>
      <c r="V42" s="269" t="s">
        <v>3965</v>
      </c>
      <c r="W42" s="269" t="s">
        <v>5097</v>
      </c>
      <c r="X42" s="273"/>
      <c r="Y42" s="274"/>
      <c r="Z42" s="274"/>
      <c r="AA42" s="267">
        <f>IF(OR(J42="Fail",ISBLANK(J42)),INDEX('Issue Code Table'!C:C,MATCH(N:N,'Issue Code Table'!A:A,0)),IF(M42="Critical",6,IF(M42="Significant",5,IF(M42="Moderate",3,2))))</f>
        <v>4</v>
      </c>
    </row>
    <row r="43" spans="1:27" ht="82.15" customHeight="1" x14ac:dyDescent="0.25">
      <c r="A43" s="261" t="s">
        <v>2982</v>
      </c>
      <c r="B43" s="262" t="s">
        <v>2881</v>
      </c>
      <c r="C43" s="262" t="s">
        <v>186</v>
      </c>
      <c r="D43" s="262" t="s">
        <v>166</v>
      </c>
      <c r="E43" s="262" t="s">
        <v>4300</v>
      </c>
      <c r="F43" s="262" t="s">
        <v>301</v>
      </c>
      <c r="G43" s="262" t="s">
        <v>4702</v>
      </c>
      <c r="H43" s="262" t="s">
        <v>3325</v>
      </c>
      <c r="I43" s="262"/>
      <c r="J43" s="281"/>
      <c r="K43" s="262" t="s">
        <v>3651</v>
      </c>
      <c r="L43" s="283"/>
      <c r="M43" s="262" t="s">
        <v>167</v>
      </c>
      <c r="N43" s="262" t="s">
        <v>225</v>
      </c>
      <c r="O43" s="276" t="s">
        <v>4606</v>
      </c>
      <c r="P43" s="264"/>
      <c r="Q43" s="262" t="s">
        <v>213</v>
      </c>
      <c r="R43" s="262" t="s">
        <v>305</v>
      </c>
      <c r="S43" s="262" t="s">
        <v>303</v>
      </c>
      <c r="T43" s="262" t="s">
        <v>216</v>
      </c>
      <c r="U43" s="262" t="s">
        <v>2179</v>
      </c>
      <c r="V43" s="262" t="s">
        <v>3966</v>
      </c>
      <c r="W43" s="262" t="s">
        <v>5098</v>
      </c>
      <c r="X43" s="265"/>
      <c r="Y43" s="266"/>
      <c r="Z43" s="266"/>
      <c r="AA43" s="267">
        <f>IF(OR(J43="Fail",ISBLANK(J43)),INDEX('Issue Code Table'!C:C,MATCH(N:N,'Issue Code Table'!A:A,0)),IF(M43="Critical",6,IF(M43="Significant",5,IF(M43="Moderate",3,2))))</f>
        <v>4</v>
      </c>
    </row>
    <row r="44" spans="1:27" ht="82.15" customHeight="1" x14ac:dyDescent="0.25">
      <c r="A44" s="268" t="s">
        <v>2983</v>
      </c>
      <c r="B44" s="269" t="s">
        <v>2881</v>
      </c>
      <c r="C44" s="269" t="s">
        <v>186</v>
      </c>
      <c r="D44" s="269" t="s">
        <v>166</v>
      </c>
      <c r="E44" s="269" t="s">
        <v>4301</v>
      </c>
      <c r="F44" s="269" t="s">
        <v>304</v>
      </c>
      <c r="G44" s="269" t="s">
        <v>4703</v>
      </c>
      <c r="H44" s="269" t="s">
        <v>3326</v>
      </c>
      <c r="I44" s="269"/>
      <c r="J44" s="282"/>
      <c r="K44" s="269" t="s">
        <v>3652</v>
      </c>
      <c r="L44" s="280"/>
      <c r="M44" s="269" t="s">
        <v>167</v>
      </c>
      <c r="N44" s="269" t="s">
        <v>225</v>
      </c>
      <c r="O44" s="271" t="s">
        <v>4606</v>
      </c>
      <c r="P44" s="272"/>
      <c r="Q44" s="269" t="s">
        <v>213</v>
      </c>
      <c r="R44" s="269" t="s">
        <v>308</v>
      </c>
      <c r="S44" s="269" t="s">
        <v>306</v>
      </c>
      <c r="T44" s="269" t="s">
        <v>216</v>
      </c>
      <c r="U44" s="269" t="s">
        <v>2180</v>
      </c>
      <c r="V44" s="269" t="s">
        <v>3967</v>
      </c>
      <c r="W44" s="269" t="s">
        <v>5099</v>
      </c>
      <c r="X44" s="273"/>
      <c r="Y44" s="274"/>
      <c r="Z44" s="274"/>
      <c r="AA44" s="267">
        <f>IF(OR(J44="Fail",ISBLANK(J44)),INDEX('Issue Code Table'!C:C,MATCH(N:N,'Issue Code Table'!A:A,0)),IF(M44="Critical",6,IF(M44="Significant",5,IF(M44="Moderate",3,2))))</f>
        <v>4</v>
      </c>
    </row>
    <row r="45" spans="1:27" ht="82.15" customHeight="1" x14ac:dyDescent="0.25">
      <c r="A45" s="261" t="s">
        <v>2984</v>
      </c>
      <c r="B45" s="262" t="s">
        <v>2881</v>
      </c>
      <c r="C45" s="262" t="s">
        <v>186</v>
      </c>
      <c r="D45" s="262" t="s">
        <v>166</v>
      </c>
      <c r="E45" s="262" t="s">
        <v>4302</v>
      </c>
      <c r="F45" s="262" t="s">
        <v>307</v>
      </c>
      <c r="G45" s="262" t="s">
        <v>4704</v>
      </c>
      <c r="H45" s="262" t="s">
        <v>3327</v>
      </c>
      <c r="I45" s="262"/>
      <c r="J45" s="281"/>
      <c r="K45" s="262" t="s">
        <v>3653</v>
      </c>
      <c r="L45" s="283"/>
      <c r="M45" s="262" t="s">
        <v>167</v>
      </c>
      <c r="N45" s="262" t="s">
        <v>225</v>
      </c>
      <c r="O45" s="276" t="s">
        <v>4606</v>
      </c>
      <c r="P45" s="264"/>
      <c r="Q45" s="262" t="s">
        <v>213</v>
      </c>
      <c r="R45" s="262" t="s">
        <v>311</v>
      </c>
      <c r="S45" s="262" t="s">
        <v>309</v>
      </c>
      <c r="T45" s="262" t="s">
        <v>216</v>
      </c>
      <c r="U45" s="262" t="s">
        <v>2181</v>
      </c>
      <c r="V45" s="262" t="s">
        <v>3968</v>
      </c>
      <c r="W45" s="262" t="s">
        <v>5100</v>
      </c>
      <c r="X45" s="265"/>
      <c r="Y45" s="266"/>
      <c r="Z45" s="266"/>
      <c r="AA45" s="267">
        <f>IF(OR(J45="Fail",ISBLANK(J45)),INDEX('Issue Code Table'!C:C,MATCH(N:N,'Issue Code Table'!A:A,0)),IF(M45="Critical",6,IF(M45="Significant",5,IF(M45="Moderate",3,2))))</f>
        <v>4</v>
      </c>
    </row>
    <row r="46" spans="1:27" ht="82.15" customHeight="1" x14ac:dyDescent="0.25">
      <c r="A46" s="268" t="s">
        <v>2985</v>
      </c>
      <c r="B46" s="269" t="s">
        <v>2881</v>
      </c>
      <c r="C46" s="269" t="s">
        <v>186</v>
      </c>
      <c r="D46" s="269" t="s">
        <v>166</v>
      </c>
      <c r="E46" s="269" t="s">
        <v>4303</v>
      </c>
      <c r="F46" s="269" t="s">
        <v>310</v>
      </c>
      <c r="G46" s="269" t="s">
        <v>4705</v>
      </c>
      <c r="H46" s="269" t="s">
        <v>3328</v>
      </c>
      <c r="I46" s="269"/>
      <c r="J46" s="282"/>
      <c r="K46" s="269" t="s">
        <v>3654</v>
      </c>
      <c r="L46" s="280"/>
      <c r="M46" s="269" t="s">
        <v>167</v>
      </c>
      <c r="N46" s="269" t="s">
        <v>225</v>
      </c>
      <c r="O46" s="271" t="s">
        <v>4606</v>
      </c>
      <c r="P46" s="272"/>
      <c r="Q46" s="269" t="s">
        <v>213</v>
      </c>
      <c r="R46" s="269" t="s">
        <v>314</v>
      </c>
      <c r="S46" s="269" t="s">
        <v>312</v>
      </c>
      <c r="T46" s="269" t="s">
        <v>216</v>
      </c>
      <c r="U46" s="269" t="s">
        <v>2182</v>
      </c>
      <c r="V46" s="269" t="s">
        <v>3969</v>
      </c>
      <c r="W46" s="269" t="s">
        <v>5101</v>
      </c>
      <c r="X46" s="273"/>
      <c r="Y46" s="274"/>
      <c r="Z46" s="274"/>
      <c r="AA46" s="267">
        <f>IF(OR(J46="Fail",ISBLANK(J46)),INDEX('Issue Code Table'!C:C,MATCH(N:N,'Issue Code Table'!A:A,0)),IF(M46="Critical",6,IF(M46="Significant",5,IF(M46="Moderate",3,2))))</f>
        <v>4</v>
      </c>
    </row>
    <row r="47" spans="1:27" ht="82.15" customHeight="1" x14ac:dyDescent="0.25">
      <c r="A47" s="261" t="s">
        <v>2986</v>
      </c>
      <c r="B47" s="262" t="s">
        <v>2881</v>
      </c>
      <c r="C47" s="262" t="s">
        <v>186</v>
      </c>
      <c r="D47" s="262" t="s">
        <v>166</v>
      </c>
      <c r="E47" s="262" t="s">
        <v>4304</v>
      </c>
      <c r="F47" s="262" t="s">
        <v>313</v>
      </c>
      <c r="G47" s="262" t="s">
        <v>4706</v>
      </c>
      <c r="H47" s="262" t="s">
        <v>3329</v>
      </c>
      <c r="I47" s="262"/>
      <c r="J47" s="281"/>
      <c r="K47" s="262" t="s">
        <v>3655</v>
      </c>
      <c r="L47" s="283"/>
      <c r="M47" s="262" t="s">
        <v>167</v>
      </c>
      <c r="N47" s="262" t="s">
        <v>225</v>
      </c>
      <c r="O47" s="276" t="s">
        <v>4606</v>
      </c>
      <c r="P47" s="264"/>
      <c r="Q47" s="262" t="s">
        <v>213</v>
      </c>
      <c r="R47" s="262" t="s">
        <v>317</v>
      </c>
      <c r="S47" s="262" t="s">
        <v>315</v>
      </c>
      <c r="T47" s="262" t="s">
        <v>216</v>
      </c>
      <c r="U47" s="262" t="s">
        <v>2183</v>
      </c>
      <c r="V47" s="262" t="s">
        <v>3970</v>
      </c>
      <c r="W47" s="262" t="s">
        <v>5102</v>
      </c>
      <c r="X47" s="265"/>
      <c r="Y47" s="266"/>
      <c r="Z47" s="266"/>
      <c r="AA47" s="267">
        <f>IF(OR(J47="Fail",ISBLANK(J47)),INDEX('Issue Code Table'!C:C,MATCH(N:N,'Issue Code Table'!A:A,0)),IF(M47="Critical",6,IF(M47="Significant",5,IF(M47="Moderate",3,2))))</f>
        <v>4</v>
      </c>
    </row>
    <row r="48" spans="1:27" ht="82.15" customHeight="1" x14ac:dyDescent="0.25">
      <c r="A48" s="268" t="s">
        <v>2987</v>
      </c>
      <c r="B48" s="269" t="s">
        <v>2881</v>
      </c>
      <c r="C48" s="269" t="s">
        <v>186</v>
      </c>
      <c r="D48" s="269" t="s">
        <v>166</v>
      </c>
      <c r="E48" s="269" t="s">
        <v>4305</v>
      </c>
      <c r="F48" s="269" t="s">
        <v>316</v>
      </c>
      <c r="G48" s="269" t="s">
        <v>5539</v>
      </c>
      <c r="H48" s="269" t="s">
        <v>3330</v>
      </c>
      <c r="I48" s="269"/>
      <c r="J48" s="282"/>
      <c r="K48" s="269" t="s">
        <v>3656</v>
      </c>
      <c r="L48" s="280"/>
      <c r="M48" s="269" t="s">
        <v>167</v>
      </c>
      <c r="N48" s="269" t="s">
        <v>225</v>
      </c>
      <c r="O48" s="271" t="s">
        <v>4606</v>
      </c>
      <c r="P48" s="272"/>
      <c r="Q48" s="269" t="s">
        <v>213</v>
      </c>
      <c r="R48" s="269" t="s">
        <v>321</v>
      </c>
      <c r="S48" s="269" t="s">
        <v>318</v>
      </c>
      <c r="T48" s="269" t="s">
        <v>319</v>
      </c>
      <c r="U48" s="269" t="s">
        <v>2184</v>
      </c>
      <c r="V48" s="269" t="s">
        <v>3971</v>
      </c>
      <c r="W48" s="269" t="s">
        <v>5103</v>
      </c>
      <c r="X48" s="273"/>
      <c r="Y48" s="274"/>
      <c r="Z48" s="274"/>
      <c r="AA48" s="267">
        <f>IF(OR(J48="Fail",ISBLANK(J48)),INDEX('Issue Code Table'!C:C,MATCH(N:N,'Issue Code Table'!A:A,0)),IF(M48="Critical",6,IF(M48="Significant",5,IF(M48="Moderate",3,2))))</f>
        <v>4</v>
      </c>
    </row>
    <row r="49" spans="1:27" ht="82.15" customHeight="1" x14ac:dyDescent="0.25">
      <c r="A49" s="261" t="s">
        <v>2988</v>
      </c>
      <c r="B49" s="262" t="s">
        <v>2881</v>
      </c>
      <c r="C49" s="262" t="s">
        <v>186</v>
      </c>
      <c r="D49" s="262" t="s">
        <v>166</v>
      </c>
      <c r="E49" s="262" t="s">
        <v>4306</v>
      </c>
      <c r="F49" s="262" t="s">
        <v>320</v>
      </c>
      <c r="G49" s="262" t="s">
        <v>4707</v>
      </c>
      <c r="H49" s="262" t="s">
        <v>3331</v>
      </c>
      <c r="I49" s="262"/>
      <c r="J49" s="281"/>
      <c r="K49" s="262" t="s">
        <v>3657</v>
      </c>
      <c r="L49" s="283"/>
      <c r="M49" s="262" t="s">
        <v>167</v>
      </c>
      <c r="N49" s="262" t="s">
        <v>225</v>
      </c>
      <c r="O49" s="276" t="s">
        <v>4606</v>
      </c>
      <c r="P49" s="264"/>
      <c r="Q49" s="262" t="s">
        <v>213</v>
      </c>
      <c r="R49" s="262" t="s">
        <v>325</v>
      </c>
      <c r="S49" s="262" t="s">
        <v>322</v>
      </c>
      <c r="T49" s="262" t="s">
        <v>323</v>
      </c>
      <c r="U49" s="262" t="s">
        <v>2185</v>
      </c>
      <c r="V49" s="262" t="s">
        <v>3972</v>
      </c>
      <c r="W49" s="262" t="s">
        <v>5104</v>
      </c>
      <c r="X49" s="265"/>
      <c r="Y49" s="266"/>
      <c r="Z49" s="266"/>
      <c r="AA49" s="267">
        <f>IF(OR(J49="Fail",ISBLANK(J49)),INDEX('Issue Code Table'!C:C,MATCH(N:N,'Issue Code Table'!A:A,0)),IF(M49="Critical",6,IF(M49="Significant",5,IF(M49="Moderate",3,2))))</f>
        <v>4</v>
      </c>
    </row>
    <row r="50" spans="1:27" ht="82.15" customHeight="1" x14ac:dyDescent="0.25">
      <c r="A50" s="268" t="s">
        <v>2989</v>
      </c>
      <c r="B50" s="269" t="s">
        <v>2881</v>
      </c>
      <c r="C50" s="269" t="s">
        <v>186</v>
      </c>
      <c r="D50" s="269" t="s">
        <v>166</v>
      </c>
      <c r="E50" s="269" t="s">
        <v>4307</v>
      </c>
      <c r="F50" s="269" t="s">
        <v>324</v>
      </c>
      <c r="G50" s="269" t="s">
        <v>4708</v>
      </c>
      <c r="H50" s="269" t="s">
        <v>3332</v>
      </c>
      <c r="I50" s="269"/>
      <c r="J50" s="282"/>
      <c r="K50" s="269" t="s">
        <v>3658</v>
      </c>
      <c r="L50" s="280"/>
      <c r="M50" s="269" t="s">
        <v>167</v>
      </c>
      <c r="N50" s="269" t="s">
        <v>225</v>
      </c>
      <c r="O50" s="271" t="s">
        <v>4606</v>
      </c>
      <c r="P50" s="272"/>
      <c r="Q50" s="269" t="s">
        <v>213</v>
      </c>
      <c r="R50" s="269" t="s">
        <v>2048</v>
      </c>
      <c r="S50" s="269" t="s">
        <v>326</v>
      </c>
      <c r="T50" s="269" t="s">
        <v>327</v>
      </c>
      <c r="U50" s="269" t="s">
        <v>2186</v>
      </c>
      <c r="V50" s="269" t="s">
        <v>3973</v>
      </c>
      <c r="W50" s="269" t="s">
        <v>5105</v>
      </c>
      <c r="X50" s="273"/>
      <c r="Y50" s="274"/>
      <c r="Z50" s="274"/>
      <c r="AA50" s="267">
        <f>IF(OR(J50="Fail",ISBLANK(J50)),INDEX('Issue Code Table'!C:C,MATCH(N:N,'Issue Code Table'!A:A,0)),IF(M50="Critical",6,IF(M50="Significant",5,IF(M50="Moderate",3,2))))</f>
        <v>4</v>
      </c>
    </row>
    <row r="51" spans="1:27" ht="82.15" customHeight="1" x14ac:dyDescent="0.25">
      <c r="A51" s="261" t="s">
        <v>2990</v>
      </c>
      <c r="B51" s="262" t="s">
        <v>2881</v>
      </c>
      <c r="C51" s="262" t="s">
        <v>186</v>
      </c>
      <c r="D51" s="262" t="s">
        <v>166</v>
      </c>
      <c r="E51" s="262" t="s">
        <v>4308</v>
      </c>
      <c r="F51" s="262" t="s">
        <v>328</v>
      </c>
      <c r="G51" s="262" t="s">
        <v>4709</v>
      </c>
      <c r="H51" s="262" t="s">
        <v>3333</v>
      </c>
      <c r="I51" s="262"/>
      <c r="J51" s="281"/>
      <c r="K51" s="262" t="s">
        <v>3659</v>
      </c>
      <c r="L51" s="283"/>
      <c r="M51" s="262" t="s">
        <v>160</v>
      </c>
      <c r="N51" s="262" t="s">
        <v>212</v>
      </c>
      <c r="O51" s="276" t="s">
        <v>4605</v>
      </c>
      <c r="P51" s="264"/>
      <c r="Q51" s="262" t="s">
        <v>213</v>
      </c>
      <c r="R51" s="262" t="s">
        <v>2049</v>
      </c>
      <c r="S51" s="262" t="s">
        <v>329</v>
      </c>
      <c r="T51" s="262" t="s">
        <v>216</v>
      </c>
      <c r="U51" s="262" t="s">
        <v>2187</v>
      </c>
      <c r="V51" s="262" t="s">
        <v>3974</v>
      </c>
      <c r="W51" s="262" t="s">
        <v>5106</v>
      </c>
      <c r="X51" s="265"/>
      <c r="Y51" s="266"/>
      <c r="Z51" s="266"/>
      <c r="AA51" s="267">
        <f>IF(OR(J51="Fail",ISBLANK(J51)),INDEX('Issue Code Table'!C:C,MATCH(N:N,'Issue Code Table'!A:A,0)),IF(M51="Critical",6,IF(M51="Significant",5,IF(M51="Moderate",3,2))))</f>
        <v>5</v>
      </c>
    </row>
    <row r="52" spans="1:27" ht="82.15" customHeight="1" x14ac:dyDescent="0.25">
      <c r="A52" s="268" t="s">
        <v>2991</v>
      </c>
      <c r="B52" s="269" t="s">
        <v>2551</v>
      </c>
      <c r="C52" s="269" t="s">
        <v>165</v>
      </c>
      <c r="D52" s="269" t="s">
        <v>166</v>
      </c>
      <c r="E52" s="269" t="s">
        <v>4309</v>
      </c>
      <c r="F52" s="269" t="s">
        <v>335</v>
      </c>
      <c r="G52" s="269" t="s">
        <v>4710</v>
      </c>
      <c r="H52" s="269" t="s">
        <v>3334</v>
      </c>
      <c r="I52" s="269"/>
      <c r="J52" s="282"/>
      <c r="K52" s="269" t="s">
        <v>3660</v>
      </c>
      <c r="L52" s="280"/>
      <c r="M52" s="269" t="s">
        <v>160</v>
      </c>
      <c r="N52" s="269" t="s">
        <v>188</v>
      </c>
      <c r="O52" s="271" t="s">
        <v>4600</v>
      </c>
      <c r="P52" s="272"/>
      <c r="Q52" s="269" t="s">
        <v>331</v>
      </c>
      <c r="R52" s="269" t="s">
        <v>332</v>
      </c>
      <c r="S52" s="269" t="s">
        <v>337</v>
      </c>
      <c r="T52" s="269" t="s">
        <v>338</v>
      </c>
      <c r="U52" s="269" t="s">
        <v>2188</v>
      </c>
      <c r="V52" s="269" t="s">
        <v>3975</v>
      </c>
      <c r="W52" s="269" t="s">
        <v>5107</v>
      </c>
      <c r="X52" s="273"/>
      <c r="Y52" s="274"/>
      <c r="Z52" s="274"/>
      <c r="AA52" s="267">
        <f>IF(OR(J52="Fail",ISBLANK(J52)),INDEX('Issue Code Table'!C:C,MATCH(N:N,'Issue Code Table'!A:A,0)),IF(M52="Critical",6,IF(M52="Significant",5,IF(M52="Moderate",3,2))))</f>
        <v>5</v>
      </c>
    </row>
    <row r="53" spans="1:27" ht="82.15" customHeight="1" x14ac:dyDescent="0.25">
      <c r="A53" s="261" t="s">
        <v>2992</v>
      </c>
      <c r="B53" s="262" t="s">
        <v>2553</v>
      </c>
      <c r="C53" s="262" t="s">
        <v>2549</v>
      </c>
      <c r="D53" s="262" t="s">
        <v>166</v>
      </c>
      <c r="E53" s="262" t="s">
        <v>4310</v>
      </c>
      <c r="F53" s="262" t="s">
        <v>340</v>
      </c>
      <c r="G53" s="262" t="s">
        <v>4711</v>
      </c>
      <c r="H53" s="262" t="s">
        <v>3335</v>
      </c>
      <c r="I53" s="262"/>
      <c r="J53" s="281"/>
      <c r="K53" s="262" t="s">
        <v>3661</v>
      </c>
      <c r="L53" s="283"/>
      <c r="M53" s="262" t="s">
        <v>160</v>
      </c>
      <c r="N53" s="262" t="s">
        <v>188</v>
      </c>
      <c r="O53" s="276" t="s">
        <v>4600</v>
      </c>
      <c r="P53" s="264"/>
      <c r="Q53" s="262" t="s">
        <v>331</v>
      </c>
      <c r="R53" s="262" t="s">
        <v>334</v>
      </c>
      <c r="S53" s="262" t="s">
        <v>342</v>
      </c>
      <c r="T53" s="262" t="s">
        <v>216</v>
      </c>
      <c r="U53" s="262" t="s">
        <v>2189</v>
      </c>
      <c r="V53" s="262" t="s">
        <v>3976</v>
      </c>
      <c r="W53" s="262" t="s">
        <v>5108</v>
      </c>
      <c r="X53" s="265"/>
      <c r="Y53" s="266"/>
      <c r="Z53" s="266"/>
      <c r="AA53" s="267">
        <f>IF(OR(J53="Fail",ISBLANK(J53)),INDEX('Issue Code Table'!C:C,MATCH(N:N,'Issue Code Table'!A:A,0)),IF(M53="Critical",6,IF(M53="Significant",5,IF(M53="Moderate",3,2))))</f>
        <v>5</v>
      </c>
    </row>
    <row r="54" spans="1:27" ht="82.15" customHeight="1" x14ac:dyDescent="0.25">
      <c r="A54" s="268" t="s">
        <v>2993</v>
      </c>
      <c r="B54" s="269" t="s">
        <v>2551</v>
      </c>
      <c r="C54" s="269" t="s">
        <v>165</v>
      </c>
      <c r="D54" s="269" t="s">
        <v>166</v>
      </c>
      <c r="E54" s="269" t="s">
        <v>3288</v>
      </c>
      <c r="F54" s="269" t="s">
        <v>343</v>
      </c>
      <c r="G54" s="269" t="s">
        <v>4712</v>
      </c>
      <c r="H54" s="269" t="s">
        <v>5044</v>
      </c>
      <c r="I54" s="269"/>
      <c r="J54" s="282"/>
      <c r="K54" s="269" t="s">
        <v>5041</v>
      </c>
      <c r="L54" s="280"/>
      <c r="M54" s="269" t="s">
        <v>160</v>
      </c>
      <c r="N54" s="269" t="s">
        <v>212</v>
      </c>
      <c r="O54" s="271" t="s">
        <v>4605</v>
      </c>
      <c r="P54" s="272"/>
      <c r="Q54" s="269" t="s">
        <v>331</v>
      </c>
      <c r="R54" s="269" t="s">
        <v>336</v>
      </c>
      <c r="S54" s="269" t="s">
        <v>344</v>
      </c>
      <c r="T54" s="269" t="s">
        <v>345</v>
      </c>
      <c r="U54" s="269" t="s">
        <v>2190</v>
      </c>
      <c r="V54" s="269" t="s">
        <v>3927</v>
      </c>
      <c r="W54" s="269" t="s">
        <v>5045</v>
      </c>
      <c r="X54" s="273"/>
      <c r="Y54" s="274"/>
      <c r="Z54" s="274"/>
      <c r="AA54" s="267">
        <f>IF(OR(J54="Fail",ISBLANK(J54)),INDEX('Issue Code Table'!C:C,MATCH(N:N,'Issue Code Table'!A:A,0)),IF(M54="Critical",6,IF(M54="Significant",5,IF(M54="Moderate",3,2))))</f>
        <v>5</v>
      </c>
    </row>
    <row r="55" spans="1:27" ht="82.15" customHeight="1" x14ac:dyDescent="0.25">
      <c r="A55" s="261" t="s">
        <v>2994</v>
      </c>
      <c r="B55" s="262" t="s">
        <v>2551</v>
      </c>
      <c r="C55" s="262" t="s">
        <v>165</v>
      </c>
      <c r="D55" s="262" t="s">
        <v>166</v>
      </c>
      <c r="E55" s="262" t="s">
        <v>3289</v>
      </c>
      <c r="F55" s="262" t="s">
        <v>346</v>
      </c>
      <c r="G55" s="262" t="s">
        <v>4713</v>
      </c>
      <c r="H55" s="262" t="s">
        <v>5042</v>
      </c>
      <c r="I55" s="262"/>
      <c r="J55" s="281"/>
      <c r="K55" s="262" t="s">
        <v>5043</v>
      </c>
      <c r="L55" s="283"/>
      <c r="M55" s="262" t="s">
        <v>160</v>
      </c>
      <c r="N55" s="262" t="s">
        <v>330</v>
      </c>
      <c r="O55" s="276" t="s">
        <v>4622</v>
      </c>
      <c r="P55" s="264"/>
      <c r="Q55" s="262" t="s">
        <v>331</v>
      </c>
      <c r="R55" s="262" t="s">
        <v>341</v>
      </c>
      <c r="S55" s="262" t="s">
        <v>347</v>
      </c>
      <c r="T55" s="262" t="s">
        <v>348</v>
      </c>
      <c r="U55" s="262" t="s">
        <v>2191</v>
      </c>
      <c r="V55" s="262" t="s">
        <v>3928</v>
      </c>
      <c r="W55" s="262" t="s">
        <v>5046</v>
      </c>
      <c r="X55" s="265"/>
      <c r="Y55" s="266"/>
      <c r="Z55" s="266"/>
      <c r="AA55" s="267">
        <f>IF(OR(J55="Fail",ISBLANK(J55)),INDEX('Issue Code Table'!C:C,MATCH(N:N,'Issue Code Table'!A:A,0)),IF(M55="Critical",6,IF(M55="Significant",5,IF(M55="Moderate",3,2))))</f>
        <v>6</v>
      </c>
    </row>
    <row r="56" spans="1:27" ht="82.15" customHeight="1" x14ac:dyDescent="0.25">
      <c r="A56" s="268" t="s">
        <v>2995</v>
      </c>
      <c r="B56" s="269" t="s">
        <v>2581</v>
      </c>
      <c r="C56" s="269" t="s">
        <v>2582</v>
      </c>
      <c r="D56" s="269" t="s">
        <v>166</v>
      </c>
      <c r="E56" s="269" t="s">
        <v>4311</v>
      </c>
      <c r="F56" s="269" t="s">
        <v>349</v>
      </c>
      <c r="G56" s="269" t="s">
        <v>4714</v>
      </c>
      <c r="H56" s="269" t="s">
        <v>3336</v>
      </c>
      <c r="I56" s="269"/>
      <c r="J56" s="282"/>
      <c r="K56" s="269" t="s">
        <v>3662</v>
      </c>
      <c r="L56" s="280"/>
      <c r="M56" s="269" t="s">
        <v>167</v>
      </c>
      <c r="N56" s="269" t="s">
        <v>751</v>
      </c>
      <c r="O56" s="271" t="s">
        <v>5013</v>
      </c>
      <c r="P56" s="272"/>
      <c r="Q56" s="269" t="s">
        <v>351</v>
      </c>
      <c r="R56" s="269" t="s">
        <v>352</v>
      </c>
      <c r="S56" s="269" t="s">
        <v>353</v>
      </c>
      <c r="T56" s="269" t="s">
        <v>216</v>
      </c>
      <c r="U56" s="269" t="s">
        <v>2192</v>
      </c>
      <c r="V56" s="269" t="s">
        <v>3977</v>
      </c>
      <c r="W56" s="269" t="s">
        <v>5109</v>
      </c>
      <c r="X56" s="273"/>
      <c r="Y56" s="274"/>
      <c r="Z56" s="274"/>
      <c r="AA56" s="267">
        <f>IF(OR(J56="Fail",ISBLANK(J56)),INDEX('Issue Code Table'!C:C,MATCH(N:N,'Issue Code Table'!A:A,0)),IF(M56="Critical",6,IF(M56="Significant",5,IF(M56="Moderate",3,2))))</f>
        <v>4</v>
      </c>
    </row>
    <row r="57" spans="1:27" ht="82.15" customHeight="1" x14ac:dyDescent="0.25">
      <c r="A57" s="261" t="s">
        <v>2996</v>
      </c>
      <c r="B57" s="262" t="s">
        <v>2561</v>
      </c>
      <c r="C57" s="262" t="s">
        <v>2619</v>
      </c>
      <c r="D57" s="262" t="s">
        <v>166</v>
      </c>
      <c r="E57" s="262" t="s">
        <v>4312</v>
      </c>
      <c r="F57" s="262" t="s">
        <v>2919</v>
      </c>
      <c r="G57" s="262" t="s">
        <v>4715</v>
      </c>
      <c r="H57" s="262" t="s">
        <v>3337</v>
      </c>
      <c r="I57" s="262"/>
      <c r="J57" s="281"/>
      <c r="K57" s="262" t="s">
        <v>3663</v>
      </c>
      <c r="L57" s="283"/>
      <c r="M57" s="262" t="s">
        <v>198</v>
      </c>
      <c r="N57" s="262" t="s">
        <v>843</v>
      </c>
      <c r="O57" s="276" t="s">
        <v>5015</v>
      </c>
      <c r="P57" s="264"/>
      <c r="Q57" s="262" t="s">
        <v>351</v>
      </c>
      <c r="R57" s="262" t="s">
        <v>355</v>
      </c>
      <c r="S57" s="262" t="s">
        <v>356</v>
      </c>
      <c r="T57" s="262" t="s">
        <v>216</v>
      </c>
      <c r="U57" s="262" t="s">
        <v>2193</v>
      </c>
      <c r="V57" s="262" t="s">
        <v>3978</v>
      </c>
      <c r="W57" s="262" t="s">
        <v>5110</v>
      </c>
      <c r="X57" s="265"/>
      <c r="Y57" s="266"/>
      <c r="Z57" s="266"/>
      <c r="AA57" s="267">
        <f>IF(OR(J57="Fail",ISBLANK(J57)),INDEX('Issue Code Table'!C:C,MATCH(N:N,'Issue Code Table'!A:A,0)),IF(M57="Critical",6,IF(M57="Significant",5,IF(M57="Moderate",3,2))))</f>
        <v>2</v>
      </c>
    </row>
    <row r="58" spans="1:27" ht="82.15" customHeight="1" x14ac:dyDescent="0.25">
      <c r="A58" s="268" t="s">
        <v>2997</v>
      </c>
      <c r="B58" s="269" t="s">
        <v>2881</v>
      </c>
      <c r="C58" s="269" t="s">
        <v>186</v>
      </c>
      <c r="D58" s="269" t="s">
        <v>166</v>
      </c>
      <c r="E58" s="269" t="s">
        <v>4313</v>
      </c>
      <c r="F58" s="269" t="s">
        <v>359</v>
      </c>
      <c r="G58" s="269" t="s">
        <v>4716</v>
      </c>
      <c r="H58" s="269" t="s">
        <v>3338</v>
      </c>
      <c r="I58" s="269"/>
      <c r="J58" s="282"/>
      <c r="K58" s="269" t="s">
        <v>3664</v>
      </c>
      <c r="L58" s="280"/>
      <c r="M58" s="269" t="s">
        <v>160</v>
      </c>
      <c r="N58" s="269" t="s">
        <v>212</v>
      </c>
      <c r="O58" s="271" t="s">
        <v>4605</v>
      </c>
      <c r="P58" s="272"/>
      <c r="Q58" s="269" t="s">
        <v>357</v>
      </c>
      <c r="R58" s="269" t="s">
        <v>358</v>
      </c>
      <c r="S58" s="269" t="s">
        <v>360</v>
      </c>
      <c r="T58" s="269" t="s">
        <v>216</v>
      </c>
      <c r="U58" s="269" t="s">
        <v>2194</v>
      </c>
      <c r="V58" s="269" t="s">
        <v>3979</v>
      </c>
      <c r="W58" s="269" t="s">
        <v>5111</v>
      </c>
      <c r="X58" s="273"/>
      <c r="Y58" s="274"/>
      <c r="Z58" s="274"/>
      <c r="AA58" s="267">
        <f>IF(OR(J58="Fail",ISBLANK(J58)),INDEX('Issue Code Table'!C:C,MATCH(N:N,'Issue Code Table'!A:A,0)),IF(M58="Critical",6,IF(M58="Significant",5,IF(M58="Moderate",3,2))))</f>
        <v>5</v>
      </c>
    </row>
    <row r="59" spans="1:27" ht="82.15" customHeight="1" x14ac:dyDescent="0.25">
      <c r="A59" s="261" t="s">
        <v>2998</v>
      </c>
      <c r="B59" s="262" t="s">
        <v>2555</v>
      </c>
      <c r="C59" s="262" t="s">
        <v>508</v>
      </c>
      <c r="D59" s="262" t="s">
        <v>166</v>
      </c>
      <c r="E59" s="262" t="s">
        <v>4314</v>
      </c>
      <c r="F59" s="262" t="s">
        <v>361</v>
      </c>
      <c r="G59" s="262" t="s">
        <v>4717</v>
      </c>
      <c r="H59" s="262" t="s">
        <v>3339</v>
      </c>
      <c r="I59" s="262"/>
      <c r="J59" s="281"/>
      <c r="K59" s="262" t="s">
        <v>3665</v>
      </c>
      <c r="L59" s="283"/>
      <c r="M59" s="262" t="s">
        <v>160</v>
      </c>
      <c r="N59" s="262" t="s">
        <v>1576</v>
      </c>
      <c r="O59" s="276" t="s">
        <v>5012</v>
      </c>
      <c r="P59" s="264"/>
      <c r="Q59" s="262" t="s">
        <v>363</v>
      </c>
      <c r="R59" s="262" t="s">
        <v>364</v>
      </c>
      <c r="S59" s="262" t="s">
        <v>365</v>
      </c>
      <c r="T59" s="262" t="s">
        <v>2195</v>
      </c>
      <c r="U59" s="262" t="s">
        <v>2196</v>
      </c>
      <c r="V59" s="262" t="s">
        <v>3980</v>
      </c>
      <c r="W59" s="262" t="s">
        <v>5112</v>
      </c>
      <c r="X59" s="265"/>
      <c r="Y59" s="266"/>
      <c r="Z59" s="266"/>
      <c r="AA59" s="267">
        <f>IF(OR(J59="Fail",ISBLANK(J59)),INDEX('Issue Code Table'!C:C,MATCH(N:N,'Issue Code Table'!A:A,0)),IF(M59="Critical",6,IF(M59="Significant",5,IF(M59="Moderate",3,2))))</f>
        <v>6</v>
      </c>
    </row>
    <row r="60" spans="1:27" ht="82.15" customHeight="1" x14ac:dyDescent="0.25">
      <c r="A60" s="268" t="s">
        <v>2999</v>
      </c>
      <c r="B60" s="269" t="s">
        <v>2555</v>
      </c>
      <c r="C60" s="269" t="s">
        <v>508</v>
      </c>
      <c r="D60" s="269" t="s">
        <v>166</v>
      </c>
      <c r="E60" s="269" t="s">
        <v>4315</v>
      </c>
      <c r="F60" s="269" t="s">
        <v>366</v>
      </c>
      <c r="G60" s="269" t="s">
        <v>4718</v>
      </c>
      <c r="H60" s="269" t="s">
        <v>3340</v>
      </c>
      <c r="I60" s="269"/>
      <c r="J60" s="282"/>
      <c r="K60" s="269" t="s">
        <v>3666</v>
      </c>
      <c r="L60" s="280"/>
      <c r="M60" s="269" t="s">
        <v>160</v>
      </c>
      <c r="N60" s="269" t="s">
        <v>1576</v>
      </c>
      <c r="O60" s="271" t="s">
        <v>5012</v>
      </c>
      <c r="P60" s="272"/>
      <c r="Q60" s="269" t="s">
        <v>363</v>
      </c>
      <c r="R60" s="269" t="s">
        <v>367</v>
      </c>
      <c r="S60" s="269" t="s">
        <v>365</v>
      </c>
      <c r="T60" s="269" t="s">
        <v>2197</v>
      </c>
      <c r="U60" s="269" t="s">
        <v>2198</v>
      </c>
      <c r="V60" s="269" t="s">
        <v>3981</v>
      </c>
      <c r="W60" s="269" t="s">
        <v>5113</v>
      </c>
      <c r="X60" s="273"/>
      <c r="Y60" s="274"/>
      <c r="Z60" s="274"/>
      <c r="AA60" s="267">
        <f>IF(OR(J60="Fail",ISBLANK(J60)),INDEX('Issue Code Table'!C:C,MATCH(N:N,'Issue Code Table'!A:A,0)),IF(M60="Critical",6,IF(M60="Significant",5,IF(M60="Moderate",3,2))))</f>
        <v>6</v>
      </c>
    </row>
    <row r="61" spans="1:27" ht="82.15" customHeight="1" x14ac:dyDescent="0.25">
      <c r="A61" s="261" t="s">
        <v>3000</v>
      </c>
      <c r="B61" s="262" t="s">
        <v>2555</v>
      </c>
      <c r="C61" s="262" t="s">
        <v>508</v>
      </c>
      <c r="D61" s="262" t="s">
        <v>166</v>
      </c>
      <c r="E61" s="262" t="s">
        <v>4316</v>
      </c>
      <c r="F61" s="262" t="s">
        <v>368</v>
      </c>
      <c r="G61" s="262" t="s">
        <v>4719</v>
      </c>
      <c r="H61" s="262" t="s">
        <v>3341</v>
      </c>
      <c r="I61" s="262"/>
      <c r="J61" s="281"/>
      <c r="K61" s="262" t="s">
        <v>3667</v>
      </c>
      <c r="L61" s="283"/>
      <c r="M61" s="262" t="s">
        <v>160</v>
      </c>
      <c r="N61" s="262" t="s">
        <v>1576</v>
      </c>
      <c r="O61" s="276" t="s">
        <v>5012</v>
      </c>
      <c r="P61" s="264"/>
      <c r="Q61" s="262" t="s">
        <v>363</v>
      </c>
      <c r="R61" s="262" t="s">
        <v>369</v>
      </c>
      <c r="S61" s="262" t="s">
        <v>365</v>
      </c>
      <c r="T61" s="262" t="s">
        <v>370</v>
      </c>
      <c r="U61" s="262" t="s">
        <v>2199</v>
      </c>
      <c r="V61" s="262" t="s">
        <v>3982</v>
      </c>
      <c r="W61" s="262" t="s">
        <v>5114</v>
      </c>
      <c r="X61" s="265"/>
      <c r="Y61" s="266"/>
      <c r="Z61" s="266"/>
      <c r="AA61" s="267">
        <f>IF(OR(J61="Fail",ISBLANK(J61)),INDEX('Issue Code Table'!C:C,MATCH(N:N,'Issue Code Table'!A:A,0)),IF(M61="Critical",6,IF(M61="Significant",5,IF(M61="Moderate",3,2))))</f>
        <v>6</v>
      </c>
    </row>
    <row r="62" spans="1:27" ht="82.15" customHeight="1" x14ac:dyDescent="0.25">
      <c r="A62" s="268" t="s">
        <v>3001</v>
      </c>
      <c r="B62" s="269" t="s">
        <v>2548</v>
      </c>
      <c r="C62" s="269" t="s">
        <v>2550</v>
      </c>
      <c r="D62" s="269" t="s">
        <v>166</v>
      </c>
      <c r="E62" s="269" t="s">
        <v>4317</v>
      </c>
      <c r="F62" s="269" t="s">
        <v>371</v>
      </c>
      <c r="G62" s="269" t="s">
        <v>4720</v>
      </c>
      <c r="H62" s="269" t="s">
        <v>3342</v>
      </c>
      <c r="I62" s="269"/>
      <c r="J62" s="282"/>
      <c r="K62" s="269" t="s">
        <v>3668</v>
      </c>
      <c r="L62" s="280"/>
      <c r="M62" s="269" t="s">
        <v>160</v>
      </c>
      <c r="N62" s="269" t="s">
        <v>188</v>
      </c>
      <c r="O62" s="271" t="s">
        <v>4621</v>
      </c>
      <c r="P62" s="272"/>
      <c r="Q62" s="269" t="s">
        <v>363</v>
      </c>
      <c r="R62" s="269" t="s">
        <v>372</v>
      </c>
      <c r="S62" s="269" t="s">
        <v>373</v>
      </c>
      <c r="T62" s="269" t="s">
        <v>216</v>
      </c>
      <c r="U62" s="269" t="s">
        <v>2200</v>
      </c>
      <c r="V62" s="269" t="s">
        <v>3983</v>
      </c>
      <c r="W62" s="269" t="s">
        <v>5115</v>
      </c>
      <c r="X62" s="273"/>
      <c r="Y62" s="274"/>
      <c r="Z62" s="274"/>
      <c r="AA62" s="267">
        <f>IF(OR(J62="Fail",ISBLANK(J62)),INDEX('Issue Code Table'!C:C,MATCH(N:N,'Issue Code Table'!A:A,0)),IF(M62="Critical",6,IF(M62="Significant",5,IF(M62="Moderate",3,2))))</f>
        <v>5</v>
      </c>
    </row>
    <row r="63" spans="1:27" ht="82.15" customHeight="1" x14ac:dyDescent="0.25">
      <c r="A63" s="261" t="s">
        <v>3002</v>
      </c>
      <c r="B63" s="262" t="s">
        <v>2553</v>
      </c>
      <c r="C63" s="262" t="s">
        <v>2549</v>
      </c>
      <c r="D63" s="261" t="s">
        <v>155</v>
      </c>
      <c r="E63" s="262" t="s">
        <v>4318</v>
      </c>
      <c r="F63" s="262" t="s">
        <v>374</v>
      </c>
      <c r="G63" s="262" t="s">
        <v>4721</v>
      </c>
      <c r="H63" s="262" t="s">
        <v>3343</v>
      </c>
      <c r="I63" s="262"/>
      <c r="J63" s="281"/>
      <c r="K63" s="262" t="s">
        <v>3669</v>
      </c>
      <c r="L63" s="283"/>
      <c r="M63" s="262" t="s">
        <v>160</v>
      </c>
      <c r="N63" s="262" t="s">
        <v>719</v>
      </c>
      <c r="O63" s="276" t="s">
        <v>5018</v>
      </c>
      <c r="P63" s="264"/>
      <c r="Q63" s="262" t="s">
        <v>363</v>
      </c>
      <c r="R63" s="262" t="s">
        <v>375</v>
      </c>
      <c r="S63" s="262" t="s">
        <v>376</v>
      </c>
      <c r="T63" s="262" t="s">
        <v>216</v>
      </c>
      <c r="U63" s="262" t="s">
        <v>2201</v>
      </c>
      <c r="V63" s="262" t="s">
        <v>3984</v>
      </c>
      <c r="W63" s="262" t="s">
        <v>5116</v>
      </c>
      <c r="X63" s="265"/>
      <c r="Y63" s="266"/>
      <c r="Z63" s="266"/>
      <c r="AA63" s="267">
        <f>IF(OR(J63="Fail",ISBLANK(J63)),INDEX('Issue Code Table'!C:C,MATCH(N:N,'Issue Code Table'!A:A,0)),IF(M63="Critical",6,IF(M63="Significant",5,IF(M63="Moderate",3,2))))</f>
        <v>5</v>
      </c>
    </row>
    <row r="64" spans="1:27" ht="82.15" customHeight="1" x14ac:dyDescent="0.25">
      <c r="A64" s="268" t="s">
        <v>3003</v>
      </c>
      <c r="B64" s="269" t="s">
        <v>2555</v>
      </c>
      <c r="C64" s="269" t="s">
        <v>508</v>
      </c>
      <c r="D64" s="269" t="s">
        <v>166</v>
      </c>
      <c r="E64" s="269" t="s">
        <v>4319</v>
      </c>
      <c r="F64" s="269" t="s">
        <v>377</v>
      </c>
      <c r="G64" s="269" t="s">
        <v>4722</v>
      </c>
      <c r="H64" s="269" t="s">
        <v>3344</v>
      </c>
      <c r="I64" s="269"/>
      <c r="J64" s="282"/>
      <c r="K64" s="269" t="s">
        <v>3670</v>
      </c>
      <c r="L64" s="280"/>
      <c r="M64" s="269" t="s">
        <v>160</v>
      </c>
      <c r="N64" s="269" t="s">
        <v>1576</v>
      </c>
      <c r="O64" s="271" t="s">
        <v>5012</v>
      </c>
      <c r="P64" s="272"/>
      <c r="Q64" s="269" t="s">
        <v>363</v>
      </c>
      <c r="R64" s="269" t="s">
        <v>378</v>
      </c>
      <c r="S64" s="269" t="s">
        <v>379</v>
      </c>
      <c r="T64" s="269" t="s">
        <v>380</v>
      </c>
      <c r="U64" s="269" t="s">
        <v>2202</v>
      </c>
      <c r="V64" s="269" t="s">
        <v>3985</v>
      </c>
      <c r="W64" s="269" t="s">
        <v>5117</v>
      </c>
      <c r="X64" s="273"/>
      <c r="Y64" s="274"/>
      <c r="Z64" s="274"/>
      <c r="AA64" s="267">
        <f>IF(OR(J64="Fail",ISBLANK(J64)),INDEX('Issue Code Table'!C:C,MATCH(N:N,'Issue Code Table'!A:A,0)),IF(M64="Critical",6,IF(M64="Significant",5,IF(M64="Moderate",3,2))))</f>
        <v>6</v>
      </c>
    </row>
    <row r="65" spans="1:27" ht="82.15" customHeight="1" x14ac:dyDescent="0.25">
      <c r="A65" s="261" t="s">
        <v>3004</v>
      </c>
      <c r="B65" s="262" t="s">
        <v>2556</v>
      </c>
      <c r="C65" s="262" t="s">
        <v>217</v>
      </c>
      <c r="D65" s="262" t="s">
        <v>166</v>
      </c>
      <c r="E65" s="262" t="s">
        <v>4320</v>
      </c>
      <c r="F65" s="262" t="s">
        <v>381</v>
      </c>
      <c r="G65" s="262" t="s">
        <v>4723</v>
      </c>
      <c r="H65" s="262" t="s">
        <v>3345</v>
      </c>
      <c r="I65" s="262"/>
      <c r="J65" s="281"/>
      <c r="K65" s="262" t="s">
        <v>3671</v>
      </c>
      <c r="L65" s="283"/>
      <c r="M65" s="262" t="s">
        <v>167</v>
      </c>
      <c r="N65" s="262" t="s">
        <v>333</v>
      </c>
      <c r="O65" s="276" t="s">
        <v>4620</v>
      </c>
      <c r="P65" s="264"/>
      <c r="Q65" s="262" t="s">
        <v>382</v>
      </c>
      <c r="R65" s="262" t="s">
        <v>383</v>
      </c>
      <c r="S65" s="262" t="s">
        <v>384</v>
      </c>
      <c r="T65" s="262" t="s">
        <v>385</v>
      </c>
      <c r="U65" s="262" t="s">
        <v>2203</v>
      </c>
      <c r="V65" s="262" t="s">
        <v>3986</v>
      </c>
      <c r="W65" s="262" t="s">
        <v>5118</v>
      </c>
      <c r="X65" s="265"/>
      <c r="Y65" s="266"/>
      <c r="Z65" s="266"/>
      <c r="AA65" s="267">
        <f>IF(OR(J65="Fail",ISBLANK(J65)),INDEX('Issue Code Table'!C:C,MATCH(N:N,'Issue Code Table'!A:A,0)),IF(M65="Critical",6,IF(M65="Significant",5,IF(M65="Moderate",3,2))))</f>
        <v>4</v>
      </c>
    </row>
    <row r="66" spans="1:27" ht="82.15" customHeight="1" x14ac:dyDescent="0.25">
      <c r="A66" s="268" t="s">
        <v>3005</v>
      </c>
      <c r="B66" s="269" t="s">
        <v>2556</v>
      </c>
      <c r="C66" s="269" t="s">
        <v>217</v>
      </c>
      <c r="D66" s="269" t="s">
        <v>166</v>
      </c>
      <c r="E66" s="269" t="s">
        <v>4321</v>
      </c>
      <c r="F66" s="269" t="s">
        <v>386</v>
      </c>
      <c r="G66" s="269" t="s">
        <v>4724</v>
      </c>
      <c r="H66" s="269" t="s">
        <v>3346</v>
      </c>
      <c r="I66" s="269"/>
      <c r="J66" s="282"/>
      <c r="K66" s="269" t="s">
        <v>3672</v>
      </c>
      <c r="L66" s="280"/>
      <c r="M66" s="269" t="s">
        <v>167</v>
      </c>
      <c r="N66" s="269" t="s">
        <v>333</v>
      </c>
      <c r="O66" s="271" t="s">
        <v>4620</v>
      </c>
      <c r="P66" s="272"/>
      <c r="Q66" s="269" t="s">
        <v>382</v>
      </c>
      <c r="R66" s="269" t="s">
        <v>387</v>
      </c>
      <c r="S66" s="269" t="s">
        <v>388</v>
      </c>
      <c r="T66" s="269" t="s">
        <v>389</v>
      </c>
      <c r="U66" s="269" t="s">
        <v>2204</v>
      </c>
      <c r="V66" s="269" t="s">
        <v>3987</v>
      </c>
      <c r="W66" s="269" t="s">
        <v>5119</v>
      </c>
      <c r="X66" s="273"/>
      <c r="Y66" s="274"/>
      <c r="Z66" s="274"/>
      <c r="AA66" s="267">
        <f>IF(OR(J66="Fail",ISBLANK(J66)),INDEX('Issue Code Table'!C:C,MATCH(N:N,'Issue Code Table'!A:A,0)),IF(M66="Critical",6,IF(M66="Significant",5,IF(M66="Moderate",3,2))))</f>
        <v>4</v>
      </c>
    </row>
    <row r="67" spans="1:27" ht="82.15" customHeight="1" x14ac:dyDescent="0.25">
      <c r="A67" s="261" t="s">
        <v>3006</v>
      </c>
      <c r="B67" s="262" t="s">
        <v>2783</v>
      </c>
      <c r="C67" s="262" t="s">
        <v>2784</v>
      </c>
      <c r="D67" s="262" t="s">
        <v>166</v>
      </c>
      <c r="E67" s="262" t="s">
        <v>4322</v>
      </c>
      <c r="F67" s="262" t="s">
        <v>391</v>
      </c>
      <c r="G67" s="262" t="s">
        <v>4725</v>
      </c>
      <c r="H67" s="262" t="s">
        <v>3347</v>
      </c>
      <c r="I67" s="262"/>
      <c r="J67" s="281"/>
      <c r="K67" s="262" t="s">
        <v>3673</v>
      </c>
      <c r="L67" s="283"/>
      <c r="M67" s="262" t="s">
        <v>167</v>
      </c>
      <c r="N67" s="262" t="s">
        <v>199</v>
      </c>
      <c r="O67" s="276" t="s">
        <v>4602</v>
      </c>
      <c r="P67" s="264"/>
      <c r="Q67" s="262" t="s">
        <v>382</v>
      </c>
      <c r="R67" s="262" t="s">
        <v>392</v>
      </c>
      <c r="S67" s="262" t="s">
        <v>393</v>
      </c>
      <c r="T67" s="262" t="s">
        <v>394</v>
      </c>
      <c r="U67" s="262" t="s">
        <v>2205</v>
      </c>
      <c r="V67" s="262" t="s">
        <v>3988</v>
      </c>
      <c r="W67" s="262" t="s">
        <v>5120</v>
      </c>
      <c r="X67" s="265"/>
      <c r="Y67" s="266"/>
      <c r="Z67" s="266"/>
      <c r="AA67" s="267">
        <f>IF(OR(J67="Fail",ISBLANK(J67)),INDEX('Issue Code Table'!C:C,MATCH(N:N,'Issue Code Table'!A:A,0)),IF(M67="Critical",6,IF(M67="Significant",5,IF(M67="Moderate",3,2))))</f>
        <v>4</v>
      </c>
    </row>
    <row r="68" spans="1:27" ht="82.15" customHeight="1" x14ac:dyDescent="0.25">
      <c r="A68" s="268" t="s">
        <v>3007</v>
      </c>
      <c r="B68" s="269" t="s">
        <v>2557</v>
      </c>
      <c r="C68" s="269" t="s">
        <v>395</v>
      </c>
      <c r="D68" s="269" t="s">
        <v>155</v>
      </c>
      <c r="E68" s="269" t="s">
        <v>3290</v>
      </c>
      <c r="F68" s="269" t="s">
        <v>396</v>
      </c>
      <c r="G68" s="269" t="s">
        <v>4726</v>
      </c>
      <c r="H68" s="269" t="s">
        <v>4651</v>
      </c>
      <c r="I68" s="269"/>
      <c r="J68" s="282"/>
      <c r="K68" s="269" t="s">
        <v>4652</v>
      </c>
      <c r="L68" s="269" t="s">
        <v>5525</v>
      </c>
      <c r="M68" s="269" t="s">
        <v>167</v>
      </c>
      <c r="N68" s="269" t="s">
        <v>4632</v>
      </c>
      <c r="O68" s="271" t="s">
        <v>4633</v>
      </c>
      <c r="P68" s="272"/>
      <c r="Q68" s="269" t="s">
        <v>382</v>
      </c>
      <c r="R68" s="269" t="s">
        <v>397</v>
      </c>
      <c r="S68" s="269" t="s">
        <v>398</v>
      </c>
      <c r="T68" s="269" t="s">
        <v>399</v>
      </c>
      <c r="U68" s="269" t="s">
        <v>2206</v>
      </c>
      <c r="V68" s="269" t="s">
        <v>4653</v>
      </c>
      <c r="W68" s="269"/>
      <c r="X68" s="273"/>
      <c r="Y68" s="274"/>
      <c r="Z68" s="274"/>
      <c r="AA68" s="267" t="e">
        <f>IF(OR(J68="Fail",ISBLANK(J68)),INDEX('Issue Code Table'!C:C,MATCH(N:N,'Issue Code Table'!A:A,0)),IF(M68="Critical",6,IF(M68="Significant",5,IF(M68="Moderate",3,2))))</f>
        <v>#N/A</v>
      </c>
    </row>
    <row r="69" spans="1:27" ht="82.15" customHeight="1" x14ac:dyDescent="0.25">
      <c r="A69" s="261" t="s">
        <v>3008</v>
      </c>
      <c r="B69" s="262" t="s">
        <v>2557</v>
      </c>
      <c r="C69" s="262" t="s">
        <v>395</v>
      </c>
      <c r="D69" s="262" t="s">
        <v>155</v>
      </c>
      <c r="E69" s="262" t="s">
        <v>3291</v>
      </c>
      <c r="F69" s="262" t="s">
        <v>400</v>
      </c>
      <c r="G69" s="262" t="s">
        <v>4727</v>
      </c>
      <c r="H69" s="262" t="s">
        <v>5390</v>
      </c>
      <c r="I69" s="262"/>
      <c r="J69" s="281"/>
      <c r="K69" s="262" t="s">
        <v>5391</v>
      </c>
      <c r="L69" s="283"/>
      <c r="M69" s="262" t="s">
        <v>167</v>
      </c>
      <c r="N69" s="262" t="s">
        <v>4632</v>
      </c>
      <c r="O69" s="276" t="s">
        <v>4633</v>
      </c>
      <c r="P69" s="264"/>
      <c r="Q69" s="262" t="s">
        <v>382</v>
      </c>
      <c r="R69" s="262" t="s">
        <v>401</v>
      </c>
      <c r="S69" s="262" t="s">
        <v>402</v>
      </c>
      <c r="T69" s="262" t="s">
        <v>403</v>
      </c>
      <c r="U69" s="262" t="s">
        <v>2207</v>
      </c>
      <c r="V69" s="262" t="s">
        <v>4654</v>
      </c>
      <c r="W69" s="262"/>
      <c r="X69" s="265"/>
      <c r="Y69" s="266"/>
      <c r="Z69" s="266"/>
      <c r="AA69" s="267" t="e">
        <f>IF(OR(J69="Fail",ISBLANK(J69)),INDEX('Issue Code Table'!C:C,MATCH(N:N,'Issue Code Table'!A:A,0)),IF(M69="Critical",6,IF(M69="Significant",5,IF(M69="Moderate",3,2))))</f>
        <v>#N/A</v>
      </c>
    </row>
    <row r="70" spans="1:27" ht="82.15" customHeight="1" x14ac:dyDescent="0.25">
      <c r="A70" s="268" t="s">
        <v>3009</v>
      </c>
      <c r="B70" s="269" t="s">
        <v>2553</v>
      </c>
      <c r="C70" s="269" t="s">
        <v>2549</v>
      </c>
      <c r="D70" s="269" t="s">
        <v>166</v>
      </c>
      <c r="E70" s="269" t="s">
        <v>5527</v>
      </c>
      <c r="F70" s="269" t="s">
        <v>5528</v>
      </c>
      <c r="G70" s="269" t="s">
        <v>4728</v>
      </c>
      <c r="H70" s="269" t="s">
        <v>5529</v>
      </c>
      <c r="I70" s="269"/>
      <c r="J70" s="282"/>
      <c r="K70" s="269" t="s">
        <v>5530</v>
      </c>
      <c r="L70" s="280" t="s">
        <v>5538</v>
      </c>
      <c r="M70" s="269" t="s">
        <v>167</v>
      </c>
      <c r="N70" s="269" t="s">
        <v>333</v>
      </c>
      <c r="O70" s="271" t="s">
        <v>4620</v>
      </c>
      <c r="P70" s="272"/>
      <c r="Q70" s="269" t="s">
        <v>382</v>
      </c>
      <c r="R70" s="269" t="s">
        <v>405</v>
      </c>
      <c r="S70" s="269" t="s">
        <v>406</v>
      </c>
      <c r="T70" s="269" t="s">
        <v>5526</v>
      </c>
      <c r="U70" s="269" t="s">
        <v>5531</v>
      </c>
      <c r="V70" s="269" t="s">
        <v>5532</v>
      </c>
      <c r="W70" s="269" t="s">
        <v>5533</v>
      </c>
      <c r="X70" s="273"/>
      <c r="Y70" s="274"/>
      <c r="Z70" s="274"/>
      <c r="AA70" s="267">
        <f>IF(OR(J70="Fail",ISBLANK(J70)),INDEX('Issue Code Table'!C:C,MATCH(N:N,'Issue Code Table'!A:A,0)),IF(M70="Critical",6,IF(M70="Significant",5,IF(M70="Moderate",3,2))))</f>
        <v>4</v>
      </c>
    </row>
    <row r="71" spans="1:27" ht="82.15" customHeight="1" x14ac:dyDescent="0.25">
      <c r="A71" s="261" t="s">
        <v>3010</v>
      </c>
      <c r="B71" s="262" t="s">
        <v>2783</v>
      </c>
      <c r="C71" s="262" t="s">
        <v>2784</v>
      </c>
      <c r="D71" s="262" t="s">
        <v>166</v>
      </c>
      <c r="E71" s="262" t="s">
        <v>4323</v>
      </c>
      <c r="F71" s="262" t="s">
        <v>2500</v>
      </c>
      <c r="G71" s="262" t="s">
        <v>4729</v>
      </c>
      <c r="H71" s="262" t="s">
        <v>3348</v>
      </c>
      <c r="I71" s="262"/>
      <c r="J71" s="281"/>
      <c r="K71" s="262" t="s">
        <v>3674</v>
      </c>
      <c r="L71" s="283"/>
      <c r="M71" s="262" t="s">
        <v>167</v>
      </c>
      <c r="N71" s="262" t="s">
        <v>333</v>
      </c>
      <c r="O71" s="276" t="s">
        <v>4620</v>
      </c>
      <c r="P71" s="264"/>
      <c r="Q71" s="262" t="s">
        <v>382</v>
      </c>
      <c r="R71" s="262" t="s">
        <v>409</v>
      </c>
      <c r="S71" s="262" t="s">
        <v>2208</v>
      </c>
      <c r="T71" s="262" t="s">
        <v>2209</v>
      </c>
      <c r="U71" s="262" t="s">
        <v>2210</v>
      </c>
      <c r="V71" s="262" t="s">
        <v>3989</v>
      </c>
      <c r="W71" s="262" t="s">
        <v>5121</v>
      </c>
      <c r="X71" s="265"/>
      <c r="Y71" s="266"/>
      <c r="Z71" s="266"/>
      <c r="AA71" s="267">
        <f>IF(OR(J71="Fail",ISBLANK(J71)),INDEX('Issue Code Table'!C:C,MATCH(N:N,'Issue Code Table'!A:A,0)),IF(M71="Critical",6,IF(M71="Significant",5,IF(M71="Moderate",3,2))))</f>
        <v>4</v>
      </c>
    </row>
    <row r="72" spans="1:27" ht="82.15" customHeight="1" x14ac:dyDescent="0.25">
      <c r="A72" s="268" t="s">
        <v>3011</v>
      </c>
      <c r="B72" s="269" t="s">
        <v>2783</v>
      </c>
      <c r="C72" s="269" t="s">
        <v>2784</v>
      </c>
      <c r="D72" s="269" t="s">
        <v>166</v>
      </c>
      <c r="E72" s="269" t="s">
        <v>4324</v>
      </c>
      <c r="F72" s="269" t="s">
        <v>408</v>
      </c>
      <c r="G72" s="269" t="s">
        <v>4730</v>
      </c>
      <c r="H72" s="269" t="s">
        <v>3349</v>
      </c>
      <c r="I72" s="269"/>
      <c r="J72" s="282"/>
      <c r="K72" s="269" t="s">
        <v>3675</v>
      </c>
      <c r="L72" s="280"/>
      <c r="M72" s="269" t="s">
        <v>167</v>
      </c>
      <c r="N72" s="269" t="s">
        <v>333</v>
      </c>
      <c r="O72" s="271" t="s">
        <v>4620</v>
      </c>
      <c r="P72" s="272"/>
      <c r="Q72" s="269" t="s">
        <v>382</v>
      </c>
      <c r="R72" s="269" t="s">
        <v>413</v>
      </c>
      <c r="S72" s="269" t="s">
        <v>410</v>
      </c>
      <c r="T72" s="269" t="s">
        <v>411</v>
      </c>
      <c r="U72" s="269" t="s">
        <v>2211</v>
      </c>
      <c r="V72" s="269" t="s">
        <v>3990</v>
      </c>
      <c r="W72" s="269" t="s">
        <v>5122</v>
      </c>
      <c r="X72" s="273"/>
      <c r="Y72" s="274"/>
      <c r="Z72" s="274"/>
      <c r="AA72" s="267">
        <f>IF(OR(J72="Fail",ISBLANK(J72)),INDEX('Issue Code Table'!C:C,MATCH(N:N,'Issue Code Table'!A:A,0)),IF(M72="Critical",6,IF(M72="Significant",5,IF(M72="Moderate",3,2))))</f>
        <v>4</v>
      </c>
    </row>
    <row r="73" spans="1:27" ht="82.15" customHeight="1" x14ac:dyDescent="0.25">
      <c r="A73" s="261" t="s">
        <v>3012</v>
      </c>
      <c r="B73" s="262" t="s">
        <v>2555</v>
      </c>
      <c r="C73" s="262" t="s">
        <v>508</v>
      </c>
      <c r="D73" s="262" t="s">
        <v>166</v>
      </c>
      <c r="E73" s="262" t="s">
        <v>4325</v>
      </c>
      <c r="F73" s="262" t="s">
        <v>412</v>
      </c>
      <c r="G73" s="262" t="s">
        <v>4731</v>
      </c>
      <c r="H73" s="262" t="s">
        <v>3350</v>
      </c>
      <c r="I73" s="262"/>
      <c r="J73" s="281"/>
      <c r="K73" s="262" t="s">
        <v>3676</v>
      </c>
      <c r="L73" s="283"/>
      <c r="M73" s="262" t="s">
        <v>160</v>
      </c>
      <c r="N73" s="262" t="s">
        <v>164</v>
      </c>
      <c r="O73" s="276" t="s">
        <v>4623</v>
      </c>
      <c r="P73" s="264"/>
      <c r="Q73" s="262" t="s">
        <v>416</v>
      </c>
      <c r="R73" s="262" t="s">
        <v>417</v>
      </c>
      <c r="S73" s="262" t="s">
        <v>414</v>
      </c>
      <c r="T73" s="262" t="s">
        <v>415</v>
      </c>
      <c r="U73" s="262" t="s">
        <v>2212</v>
      </c>
      <c r="V73" s="262" t="s">
        <v>3991</v>
      </c>
      <c r="W73" s="262" t="s">
        <v>5123</v>
      </c>
      <c r="X73" s="265"/>
      <c r="Y73" s="266"/>
      <c r="Z73" s="266"/>
      <c r="AA73" s="267">
        <f>IF(OR(J73="Fail",ISBLANK(J73)),INDEX('Issue Code Table'!C:C,MATCH(N:N,'Issue Code Table'!A:A,0)),IF(M73="Critical",6,IF(M73="Significant",5,IF(M73="Moderate",3,2))))</f>
        <v>6</v>
      </c>
    </row>
    <row r="74" spans="1:27" ht="82.15" customHeight="1" x14ac:dyDescent="0.25">
      <c r="A74" s="268" t="s">
        <v>3013</v>
      </c>
      <c r="B74" s="269" t="s">
        <v>2555</v>
      </c>
      <c r="C74" s="269" t="s">
        <v>508</v>
      </c>
      <c r="D74" s="269" t="s">
        <v>166</v>
      </c>
      <c r="E74" s="269" t="s">
        <v>4326</v>
      </c>
      <c r="F74" s="269" t="s">
        <v>5540</v>
      </c>
      <c r="G74" s="269" t="s">
        <v>4732</v>
      </c>
      <c r="H74" s="269" t="s">
        <v>3351</v>
      </c>
      <c r="I74" s="269"/>
      <c r="J74" s="282"/>
      <c r="K74" s="269" t="s">
        <v>3677</v>
      </c>
      <c r="L74" s="280"/>
      <c r="M74" s="269" t="s">
        <v>160</v>
      </c>
      <c r="N74" s="269" t="s">
        <v>164</v>
      </c>
      <c r="O74" s="271" t="s">
        <v>4623</v>
      </c>
      <c r="P74" s="272"/>
      <c r="Q74" s="269" t="s">
        <v>416</v>
      </c>
      <c r="R74" s="269" t="s">
        <v>418</v>
      </c>
      <c r="S74" s="269" t="s">
        <v>414</v>
      </c>
      <c r="T74" s="269" t="s">
        <v>419</v>
      </c>
      <c r="U74" s="269" t="s">
        <v>2213</v>
      </c>
      <c r="V74" s="269" t="s">
        <v>3992</v>
      </c>
      <c r="W74" s="269" t="s">
        <v>5124</v>
      </c>
      <c r="X74" s="273"/>
      <c r="Y74" s="274"/>
      <c r="Z74" s="274"/>
      <c r="AA74" s="267">
        <f>IF(OR(J74="Fail",ISBLANK(J74)),INDEX('Issue Code Table'!C:C,MATCH(N:N,'Issue Code Table'!A:A,0)),IF(M74="Critical",6,IF(M74="Significant",5,IF(M74="Moderate",3,2))))</f>
        <v>6</v>
      </c>
    </row>
    <row r="75" spans="1:27" ht="82.15" customHeight="1" x14ac:dyDescent="0.25">
      <c r="A75" s="261" t="s">
        <v>3014</v>
      </c>
      <c r="B75" s="262" t="s">
        <v>2555</v>
      </c>
      <c r="C75" s="262" t="s">
        <v>508</v>
      </c>
      <c r="D75" s="262" t="s">
        <v>166</v>
      </c>
      <c r="E75" s="262" t="s">
        <v>4327</v>
      </c>
      <c r="F75" s="262" t="s">
        <v>420</v>
      </c>
      <c r="G75" s="262" t="s">
        <v>4733</v>
      </c>
      <c r="H75" s="262" t="s">
        <v>3352</v>
      </c>
      <c r="I75" s="262"/>
      <c r="J75" s="281"/>
      <c r="K75" s="262" t="s">
        <v>3678</v>
      </c>
      <c r="L75" s="283"/>
      <c r="M75" s="262" t="s">
        <v>160</v>
      </c>
      <c r="N75" s="262" t="s">
        <v>362</v>
      </c>
      <c r="O75" s="276" t="s">
        <v>4624</v>
      </c>
      <c r="P75" s="264"/>
      <c r="Q75" s="262" t="s">
        <v>416</v>
      </c>
      <c r="R75" s="262" t="s">
        <v>421</v>
      </c>
      <c r="S75" s="262" t="s">
        <v>422</v>
      </c>
      <c r="T75" s="262" t="s">
        <v>423</v>
      </c>
      <c r="U75" s="262" t="s">
        <v>2214</v>
      </c>
      <c r="V75" s="262" t="s">
        <v>3993</v>
      </c>
      <c r="W75" s="262" t="s">
        <v>5125</v>
      </c>
      <c r="X75" s="265"/>
      <c r="Y75" s="266"/>
      <c r="Z75" s="266"/>
      <c r="AA75" s="267">
        <f>IF(OR(J75="Fail",ISBLANK(J75)),INDEX('Issue Code Table'!C:C,MATCH(N:N,'Issue Code Table'!A:A,0)),IF(M75="Critical",6,IF(M75="Significant",5,IF(M75="Moderate",3,2))))</f>
        <v>6</v>
      </c>
    </row>
    <row r="76" spans="1:27" ht="82.15" customHeight="1" x14ac:dyDescent="0.25">
      <c r="A76" s="268" t="s">
        <v>3015</v>
      </c>
      <c r="B76" s="269" t="s">
        <v>424</v>
      </c>
      <c r="C76" s="269" t="s">
        <v>425</v>
      </c>
      <c r="D76" s="269" t="s">
        <v>166</v>
      </c>
      <c r="E76" s="269" t="s">
        <v>4660</v>
      </c>
      <c r="F76" s="269" t="s">
        <v>5393</v>
      </c>
      <c r="G76" s="269" t="s">
        <v>5007</v>
      </c>
      <c r="H76" s="269" t="s">
        <v>4661</v>
      </c>
      <c r="I76" s="269"/>
      <c r="J76" s="282"/>
      <c r="K76" s="269" t="s">
        <v>4662</v>
      </c>
      <c r="L76" s="269" t="s">
        <v>4629</v>
      </c>
      <c r="M76" s="269" t="s">
        <v>167</v>
      </c>
      <c r="N76" s="269" t="s">
        <v>426</v>
      </c>
      <c r="O76" s="271" t="s">
        <v>4630</v>
      </c>
      <c r="P76" s="272"/>
      <c r="Q76" s="269" t="s">
        <v>427</v>
      </c>
      <c r="R76" s="269" t="s">
        <v>428</v>
      </c>
      <c r="S76" s="269" t="s">
        <v>429</v>
      </c>
      <c r="T76" s="269" t="s">
        <v>430</v>
      </c>
      <c r="U76" s="269" t="s">
        <v>4664</v>
      </c>
      <c r="V76" s="269" t="s">
        <v>4663</v>
      </c>
      <c r="W76" s="269" t="s">
        <v>5126</v>
      </c>
      <c r="X76" s="273"/>
      <c r="Y76" s="274"/>
      <c r="Z76" s="274"/>
      <c r="AA76" s="267">
        <f>IF(OR(J76="Fail",ISBLANK(J76)),INDEX('Issue Code Table'!C:C,MATCH(N:N,'Issue Code Table'!A:A,0)),IF(M76="Critical",6,IF(M76="Significant",5,IF(M76="Moderate",3,2))))</f>
        <v>4</v>
      </c>
    </row>
    <row r="77" spans="1:27" ht="82.15" customHeight="1" x14ac:dyDescent="0.25">
      <c r="A77" s="261" t="s">
        <v>3016</v>
      </c>
      <c r="B77" s="262" t="s">
        <v>2555</v>
      </c>
      <c r="C77" s="262" t="s">
        <v>508</v>
      </c>
      <c r="D77" s="262" t="s">
        <v>166</v>
      </c>
      <c r="E77" s="262" t="s">
        <v>4328</v>
      </c>
      <c r="F77" s="262" t="s">
        <v>431</v>
      </c>
      <c r="G77" s="262" t="s">
        <v>4734</v>
      </c>
      <c r="H77" s="262" t="s">
        <v>3353</v>
      </c>
      <c r="I77" s="262"/>
      <c r="J77" s="281"/>
      <c r="K77" s="284" t="s">
        <v>3679</v>
      </c>
      <c r="L77" s="284"/>
      <c r="M77" s="284" t="s">
        <v>167</v>
      </c>
      <c r="N77" s="284" t="s">
        <v>333</v>
      </c>
      <c r="O77" s="285" t="s">
        <v>4620</v>
      </c>
      <c r="P77" s="264"/>
      <c r="Q77" s="284" t="s">
        <v>427</v>
      </c>
      <c r="R77" s="284" t="s">
        <v>432</v>
      </c>
      <c r="S77" s="284" t="s">
        <v>414</v>
      </c>
      <c r="T77" s="284" t="s">
        <v>433</v>
      </c>
      <c r="U77" s="284" t="s">
        <v>2215</v>
      </c>
      <c r="V77" s="284" t="s">
        <v>3994</v>
      </c>
      <c r="W77" s="284" t="s">
        <v>5127</v>
      </c>
      <c r="X77" s="265"/>
      <c r="Y77" s="266"/>
      <c r="Z77" s="266"/>
      <c r="AA77" s="267">
        <f>IF(OR(J77="Fail",ISBLANK(J77)),INDEX('Issue Code Table'!C:C,MATCH(N:N,'Issue Code Table'!A:A,0)),IF(M77="Critical",6,IF(M77="Significant",5,IF(M77="Moderate",3,2))))</f>
        <v>4</v>
      </c>
    </row>
    <row r="78" spans="1:27" ht="82.15" customHeight="1" x14ac:dyDescent="0.25">
      <c r="A78" s="268" t="s">
        <v>3017</v>
      </c>
      <c r="B78" s="269" t="s">
        <v>2555</v>
      </c>
      <c r="C78" s="269" t="s">
        <v>508</v>
      </c>
      <c r="D78" s="269" t="s">
        <v>166</v>
      </c>
      <c r="E78" s="269" t="s">
        <v>4329</v>
      </c>
      <c r="F78" s="269" t="s">
        <v>434</v>
      </c>
      <c r="G78" s="269" t="s">
        <v>4735</v>
      </c>
      <c r="H78" s="269" t="s">
        <v>3354</v>
      </c>
      <c r="I78" s="269"/>
      <c r="J78" s="286"/>
      <c r="K78" s="269" t="s">
        <v>3680</v>
      </c>
      <c r="L78" s="269"/>
      <c r="M78" s="269" t="s">
        <v>160</v>
      </c>
      <c r="N78" s="269" t="s">
        <v>164</v>
      </c>
      <c r="O78" s="271" t="s">
        <v>4623</v>
      </c>
      <c r="P78" s="272"/>
      <c r="Q78" s="269" t="s">
        <v>427</v>
      </c>
      <c r="R78" s="269" t="s">
        <v>435</v>
      </c>
      <c r="S78" s="269" t="s">
        <v>414</v>
      </c>
      <c r="T78" s="269" t="s">
        <v>436</v>
      </c>
      <c r="U78" s="269" t="s">
        <v>2216</v>
      </c>
      <c r="V78" s="269" t="s">
        <v>3995</v>
      </c>
      <c r="W78" s="269" t="s">
        <v>5128</v>
      </c>
      <c r="X78" s="273"/>
      <c r="Y78" s="274"/>
      <c r="Z78" s="274"/>
      <c r="AA78" s="267">
        <f>IF(OR(J78="Fail",ISBLANK(J78)),INDEX('Issue Code Table'!C:C,MATCH(N:N,'Issue Code Table'!A:A,0)),IF(M78="Critical",6,IF(M78="Significant",5,IF(M78="Moderate",3,2))))</f>
        <v>6</v>
      </c>
    </row>
    <row r="79" spans="1:27" ht="82.15" customHeight="1" x14ac:dyDescent="0.25">
      <c r="A79" s="261" t="s">
        <v>3018</v>
      </c>
      <c r="B79" s="262" t="s">
        <v>2907</v>
      </c>
      <c r="C79" s="262" t="s">
        <v>2908</v>
      </c>
      <c r="D79" s="262" t="s">
        <v>166</v>
      </c>
      <c r="E79" s="262" t="s">
        <v>4330</v>
      </c>
      <c r="F79" s="262" t="s">
        <v>437</v>
      </c>
      <c r="G79" s="262" t="s">
        <v>4736</v>
      </c>
      <c r="H79" s="262" t="s">
        <v>3355</v>
      </c>
      <c r="I79" s="262"/>
      <c r="J79" s="287"/>
      <c r="K79" s="262" t="s">
        <v>3681</v>
      </c>
      <c r="L79" s="262"/>
      <c r="M79" s="262" t="s">
        <v>167</v>
      </c>
      <c r="N79" s="262" t="s">
        <v>225</v>
      </c>
      <c r="O79" s="276" t="s">
        <v>4631</v>
      </c>
      <c r="P79" s="264"/>
      <c r="Q79" s="262" t="s">
        <v>427</v>
      </c>
      <c r="R79" s="262" t="s">
        <v>438</v>
      </c>
      <c r="S79" s="262" t="s">
        <v>439</v>
      </c>
      <c r="T79" s="262" t="s">
        <v>440</v>
      </c>
      <c r="U79" s="262" t="s">
        <v>2217</v>
      </c>
      <c r="V79" s="262" t="s">
        <v>3996</v>
      </c>
      <c r="W79" s="262" t="s">
        <v>5129</v>
      </c>
      <c r="X79" s="265"/>
      <c r="Y79" s="266"/>
      <c r="Z79" s="266"/>
      <c r="AA79" s="267">
        <f>IF(OR(J79="Fail",ISBLANK(J79)),INDEX('Issue Code Table'!C:C,MATCH(N:N,'Issue Code Table'!A:A,0)),IF(M79="Critical",6,IF(M79="Significant",5,IF(M79="Moderate",3,2))))</f>
        <v>4</v>
      </c>
    </row>
    <row r="80" spans="1:27" ht="82.15" customHeight="1" x14ac:dyDescent="0.25">
      <c r="A80" s="268" t="s">
        <v>3019</v>
      </c>
      <c r="B80" s="269" t="s">
        <v>2556</v>
      </c>
      <c r="C80" s="269" t="s">
        <v>217</v>
      </c>
      <c r="D80" s="269" t="s">
        <v>166</v>
      </c>
      <c r="E80" s="269" t="s">
        <v>4331</v>
      </c>
      <c r="F80" s="269" t="s">
        <v>441</v>
      </c>
      <c r="G80" s="269" t="s">
        <v>4737</v>
      </c>
      <c r="H80" s="269" t="s">
        <v>3356</v>
      </c>
      <c r="I80" s="269"/>
      <c r="J80" s="286"/>
      <c r="K80" s="269" t="s">
        <v>3682</v>
      </c>
      <c r="L80" s="269"/>
      <c r="M80" s="269" t="s">
        <v>160</v>
      </c>
      <c r="N80" s="269" t="s">
        <v>188</v>
      </c>
      <c r="O80" s="271" t="s">
        <v>4600</v>
      </c>
      <c r="P80" s="272"/>
      <c r="Q80" s="269" t="s">
        <v>427</v>
      </c>
      <c r="R80" s="269" t="s">
        <v>442</v>
      </c>
      <c r="S80" s="269" t="s">
        <v>443</v>
      </c>
      <c r="T80" s="269" t="s">
        <v>444</v>
      </c>
      <c r="U80" s="269" t="s">
        <v>2218</v>
      </c>
      <c r="V80" s="269" t="s">
        <v>3997</v>
      </c>
      <c r="W80" s="269" t="s">
        <v>5130</v>
      </c>
      <c r="X80" s="273"/>
      <c r="Y80" s="274"/>
      <c r="Z80" s="274"/>
      <c r="AA80" s="267">
        <f>IF(OR(J80="Fail",ISBLANK(J80)),INDEX('Issue Code Table'!C:C,MATCH(N:N,'Issue Code Table'!A:A,0)),IF(M80="Critical",6,IF(M80="Significant",5,IF(M80="Moderate",3,2))))</f>
        <v>5</v>
      </c>
    </row>
    <row r="81" spans="1:27" ht="82.15" customHeight="1" x14ac:dyDescent="0.25">
      <c r="A81" s="261" t="s">
        <v>3020</v>
      </c>
      <c r="B81" s="262" t="s">
        <v>2590</v>
      </c>
      <c r="C81" s="262" t="s">
        <v>2591</v>
      </c>
      <c r="D81" s="262" t="s">
        <v>166</v>
      </c>
      <c r="E81" s="262" t="s">
        <v>4332</v>
      </c>
      <c r="F81" s="262" t="s">
        <v>445</v>
      </c>
      <c r="G81" s="262" t="s">
        <v>4738</v>
      </c>
      <c r="H81" s="262" t="s">
        <v>3357</v>
      </c>
      <c r="I81" s="262"/>
      <c r="J81" s="287"/>
      <c r="K81" s="262" t="s">
        <v>3683</v>
      </c>
      <c r="L81" s="283"/>
      <c r="M81" s="262" t="s">
        <v>160</v>
      </c>
      <c r="N81" s="262" t="s">
        <v>188</v>
      </c>
      <c r="O81" s="276" t="s">
        <v>4600</v>
      </c>
      <c r="P81" s="264"/>
      <c r="Q81" s="262" t="s">
        <v>446</v>
      </c>
      <c r="R81" s="262" t="s">
        <v>447</v>
      </c>
      <c r="S81" s="262" t="s">
        <v>448</v>
      </c>
      <c r="T81" s="262" t="s">
        <v>216</v>
      </c>
      <c r="U81" s="262" t="s">
        <v>2219</v>
      </c>
      <c r="V81" s="262" t="s">
        <v>3998</v>
      </c>
      <c r="W81" s="262" t="s">
        <v>5131</v>
      </c>
      <c r="X81" s="265"/>
      <c r="Y81" s="266"/>
      <c r="Z81" s="266"/>
      <c r="AA81" s="267">
        <f>IF(OR(J81="Fail",ISBLANK(J81)),INDEX('Issue Code Table'!C:C,MATCH(N:N,'Issue Code Table'!A:A,0)),IF(M81="Critical",6,IF(M81="Significant",5,IF(M81="Moderate",3,2))))</f>
        <v>5</v>
      </c>
    </row>
    <row r="82" spans="1:27" ht="82.15" customHeight="1" x14ac:dyDescent="0.25">
      <c r="A82" s="268" t="s">
        <v>3021</v>
      </c>
      <c r="B82" s="269" t="s">
        <v>2590</v>
      </c>
      <c r="C82" s="269" t="s">
        <v>2591</v>
      </c>
      <c r="D82" s="269" t="s">
        <v>166</v>
      </c>
      <c r="E82" s="269" t="s">
        <v>4333</v>
      </c>
      <c r="F82" s="269" t="s">
        <v>449</v>
      </c>
      <c r="G82" s="269" t="s">
        <v>4739</v>
      </c>
      <c r="H82" s="269" t="s">
        <v>3358</v>
      </c>
      <c r="I82" s="269"/>
      <c r="J82" s="286"/>
      <c r="K82" s="269" t="s">
        <v>3684</v>
      </c>
      <c r="L82" s="280"/>
      <c r="M82" s="269" t="s">
        <v>160</v>
      </c>
      <c r="N82" s="269" t="s">
        <v>188</v>
      </c>
      <c r="O82" s="271" t="s">
        <v>4600</v>
      </c>
      <c r="P82" s="272"/>
      <c r="Q82" s="269" t="s">
        <v>446</v>
      </c>
      <c r="R82" s="269" t="s">
        <v>450</v>
      </c>
      <c r="S82" s="269" t="s">
        <v>2220</v>
      </c>
      <c r="T82" s="269" t="s">
        <v>2221</v>
      </c>
      <c r="U82" s="269" t="s">
        <v>2222</v>
      </c>
      <c r="V82" s="269" t="s">
        <v>3999</v>
      </c>
      <c r="W82" s="269" t="s">
        <v>5132</v>
      </c>
      <c r="X82" s="273"/>
      <c r="Y82" s="274"/>
      <c r="Z82" s="274"/>
      <c r="AA82" s="267">
        <f>IF(OR(J82="Fail",ISBLANK(J82)),INDEX('Issue Code Table'!C:C,MATCH(N:N,'Issue Code Table'!A:A,0)),IF(M82="Critical",6,IF(M82="Significant",5,IF(M82="Moderate",3,2))))</f>
        <v>5</v>
      </c>
    </row>
    <row r="83" spans="1:27" ht="82.15" customHeight="1" x14ac:dyDescent="0.25">
      <c r="A83" s="261" t="s">
        <v>3022</v>
      </c>
      <c r="B83" s="262" t="s">
        <v>2590</v>
      </c>
      <c r="C83" s="262" t="s">
        <v>2591</v>
      </c>
      <c r="D83" s="262" t="s">
        <v>166</v>
      </c>
      <c r="E83" s="262" t="s">
        <v>4334</v>
      </c>
      <c r="F83" s="262" t="s">
        <v>451</v>
      </c>
      <c r="G83" s="262" t="s">
        <v>4740</v>
      </c>
      <c r="H83" s="262" t="s">
        <v>3359</v>
      </c>
      <c r="I83" s="262"/>
      <c r="J83" s="287"/>
      <c r="K83" s="262" t="s">
        <v>3685</v>
      </c>
      <c r="L83" s="283"/>
      <c r="M83" s="262" t="s">
        <v>160</v>
      </c>
      <c r="N83" s="262" t="s">
        <v>212</v>
      </c>
      <c r="O83" s="276" t="s">
        <v>4605</v>
      </c>
      <c r="P83" s="264"/>
      <c r="Q83" s="262" t="s">
        <v>446</v>
      </c>
      <c r="R83" s="262" t="s">
        <v>452</v>
      </c>
      <c r="S83" s="262" t="s">
        <v>453</v>
      </c>
      <c r="T83" s="262" t="s">
        <v>454</v>
      </c>
      <c r="U83" s="262" t="s">
        <v>2223</v>
      </c>
      <c r="V83" s="262" t="s">
        <v>4000</v>
      </c>
      <c r="W83" s="262" t="s">
        <v>5133</v>
      </c>
      <c r="X83" s="265"/>
      <c r="Y83" s="266"/>
      <c r="Z83" s="266"/>
      <c r="AA83" s="267">
        <f>IF(OR(J83="Fail",ISBLANK(J83)),INDEX('Issue Code Table'!C:C,MATCH(N:N,'Issue Code Table'!A:A,0)),IF(M83="Critical",6,IF(M83="Significant",5,IF(M83="Moderate",3,2))))</f>
        <v>5</v>
      </c>
    </row>
    <row r="84" spans="1:27" ht="82.15" customHeight="1" x14ac:dyDescent="0.25">
      <c r="A84" s="268" t="s">
        <v>3023</v>
      </c>
      <c r="B84" s="269" t="s">
        <v>2590</v>
      </c>
      <c r="C84" s="269" t="s">
        <v>2591</v>
      </c>
      <c r="D84" s="269" t="s">
        <v>166</v>
      </c>
      <c r="E84" s="269" t="s">
        <v>4335</v>
      </c>
      <c r="F84" s="269" t="s">
        <v>455</v>
      </c>
      <c r="G84" s="269" t="s">
        <v>4741</v>
      </c>
      <c r="H84" s="269" t="s">
        <v>3360</v>
      </c>
      <c r="I84" s="269"/>
      <c r="J84" s="286"/>
      <c r="K84" s="269" t="s">
        <v>3686</v>
      </c>
      <c r="L84" s="280"/>
      <c r="M84" s="269" t="s">
        <v>160</v>
      </c>
      <c r="N84" s="269" t="s">
        <v>188</v>
      </c>
      <c r="O84" s="271" t="s">
        <v>4600</v>
      </c>
      <c r="P84" s="272"/>
      <c r="Q84" s="269" t="s">
        <v>446</v>
      </c>
      <c r="R84" s="269" t="s">
        <v>456</v>
      </c>
      <c r="S84" s="269" t="s">
        <v>457</v>
      </c>
      <c r="T84" s="269" t="s">
        <v>216</v>
      </c>
      <c r="U84" s="269" t="s">
        <v>2224</v>
      </c>
      <c r="V84" s="269" t="s">
        <v>4001</v>
      </c>
      <c r="W84" s="269" t="s">
        <v>5134</v>
      </c>
      <c r="X84" s="273"/>
      <c r="Y84" s="274"/>
      <c r="Z84" s="274"/>
      <c r="AA84" s="267">
        <f>IF(OR(J84="Fail",ISBLANK(J84)),INDEX('Issue Code Table'!C:C,MATCH(N:N,'Issue Code Table'!A:A,0)),IF(M84="Critical",6,IF(M84="Significant",5,IF(M84="Moderate",3,2))))</f>
        <v>5</v>
      </c>
    </row>
    <row r="85" spans="1:27" ht="82.15" customHeight="1" x14ac:dyDescent="0.25">
      <c r="A85" s="261" t="s">
        <v>3024</v>
      </c>
      <c r="B85" s="262" t="s">
        <v>2905</v>
      </c>
      <c r="C85" s="262" t="s">
        <v>2906</v>
      </c>
      <c r="D85" s="262" t="s">
        <v>166</v>
      </c>
      <c r="E85" s="262" t="s">
        <v>4336</v>
      </c>
      <c r="F85" s="262" t="s">
        <v>2501</v>
      </c>
      <c r="G85" s="262" t="s">
        <v>4742</v>
      </c>
      <c r="H85" s="262" t="s">
        <v>3361</v>
      </c>
      <c r="I85" s="262"/>
      <c r="J85" s="287"/>
      <c r="K85" s="262" t="s">
        <v>5049</v>
      </c>
      <c r="L85" s="283"/>
      <c r="M85" s="262" t="s">
        <v>160</v>
      </c>
      <c r="N85" s="262" t="s">
        <v>188</v>
      </c>
      <c r="O85" s="276" t="s">
        <v>4600</v>
      </c>
      <c r="P85" s="264"/>
      <c r="Q85" s="262" t="s">
        <v>446</v>
      </c>
      <c r="R85" s="262" t="s">
        <v>458</v>
      </c>
      <c r="S85" s="262" t="s">
        <v>459</v>
      </c>
      <c r="T85" s="262" t="s">
        <v>460</v>
      </c>
      <c r="U85" s="262" t="s">
        <v>2225</v>
      </c>
      <c r="V85" s="262" t="s">
        <v>4002</v>
      </c>
      <c r="W85" s="262" t="s">
        <v>5060</v>
      </c>
      <c r="X85" s="265"/>
      <c r="Y85" s="266"/>
      <c r="Z85" s="266"/>
      <c r="AA85" s="267">
        <f>IF(OR(J85="Fail",ISBLANK(J85)),INDEX('Issue Code Table'!C:C,MATCH(N:N,'Issue Code Table'!A:A,0)),IF(M85="Critical",6,IF(M85="Significant",5,IF(M85="Moderate",3,2))))</f>
        <v>5</v>
      </c>
    </row>
    <row r="86" spans="1:27" ht="82.15" customHeight="1" x14ac:dyDescent="0.25">
      <c r="A86" s="268" t="s">
        <v>3025</v>
      </c>
      <c r="B86" s="269" t="s">
        <v>2903</v>
      </c>
      <c r="C86" s="269" t="s">
        <v>2904</v>
      </c>
      <c r="D86" s="269" t="s">
        <v>166</v>
      </c>
      <c r="E86" s="269" t="s">
        <v>4337</v>
      </c>
      <c r="F86" s="269" t="s">
        <v>461</v>
      </c>
      <c r="G86" s="269" t="s">
        <v>4743</v>
      </c>
      <c r="H86" s="269" t="s">
        <v>3362</v>
      </c>
      <c r="I86" s="269"/>
      <c r="J86" s="286"/>
      <c r="K86" s="269" t="s">
        <v>5050</v>
      </c>
      <c r="L86" s="280"/>
      <c r="M86" s="269" t="s">
        <v>160</v>
      </c>
      <c r="N86" s="269" t="s">
        <v>188</v>
      </c>
      <c r="O86" s="271" t="s">
        <v>4600</v>
      </c>
      <c r="P86" s="272"/>
      <c r="Q86" s="269" t="s">
        <v>446</v>
      </c>
      <c r="R86" s="269" t="s">
        <v>462</v>
      </c>
      <c r="S86" s="269" t="s">
        <v>463</v>
      </c>
      <c r="T86" s="269" t="s">
        <v>464</v>
      </c>
      <c r="U86" s="269" t="s">
        <v>2226</v>
      </c>
      <c r="V86" s="269" t="s">
        <v>4003</v>
      </c>
      <c r="W86" s="269" t="s">
        <v>5061</v>
      </c>
      <c r="X86" s="273"/>
      <c r="Y86" s="274"/>
      <c r="Z86" s="274"/>
      <c r="AA86" s="267">
        <f>IF(OR(J86="Fail",ISBLANK(J86)),INDEX('Issue Code Table'!C:C,MATCH(N:N,'Issue Code Table'!A:A,0)),IF(M86="Critical",6,IF(M86="Significant",5,IF(M86="Moderate",3,2))))</f>
        <v>5</v>
      </c>
    </row>
    <row r="87" spans="1:27" ht="82.15" customHeight="1" x14ac:dyDescent="0.25">
      <c r="A87" s="261" t="s">
        <v>3026</v>
      </c>
      <c r="B87" s="262" t="s">
        <v>2903</v>
      </c>
      <c r="C87" s="262" t="s">
        <v>2904</v>
      </c>
      <c r="D87" s="262" t="s">
        <v>166</v>
      </c>
      <c r="E87" s="262" t="s">
        <v>4338</v>
      </c>
      <c r="F87" s="262" t="s">
        <v>2502</v>
      </c>
      <c r="G87" s="262" t="s">
        <v>4744</v>
      </c>
      <c r="H87" s="262" t="s">
        <v>3363</v>
      </c>
      <c r="I87" s="262"/>
      <c r="J87" s="287"/>
      <c r="K87" s="262" t="s">
        <v>5048</v>
      </c>
      <c r="L87" s="283"/>
      <c r="M87" s="262" t="s">
        <v>160</v>
      </c>
      <c r="N87" s="262" t="s">
        <v>188</v>
      </c>
      <c r="O87" s="276" t="s">
        <v>4600</v>
      </c>
      <c r="P87" s="264"/>
      <c r="Q87" s="262" t="s">
        <v>446</v>
      </c>
      <c r="R87" s="262" t="s">
        <v>465</v>
      </c>
      <c r="S87" s="262" t="s">
        <v>466</v>
      </c>
      <c r="T87" s="262" t="s">
        <v>464</v>
      </c>
      <c r="U87" s="262" t="s">
        <v>2227</v>
      </c>
      <c r="V87" s="262" t="s">
        <v>4004</v>
      </c>
      <c r="W87" s="262" t="s">
        <v>5062</v>
      </c>
      <c r="X87" s="265"/>
      <c r="Y87" s="266"/>
      <c r="Z87" s="266"/>
      <c r="AA87" s="267">
        <f>IF(OR(J87="Fail",ISBLANK(J87)),INDEX('Issue Code Table'!C:C,MATCH(N:N,'Issue Code Table'!A:A,0)),IF(M87="Critical",6,IF(M87="Significant",5,IF(M87="Moderate",3,2))))</f>
        <v>5</v>
      </c>
    </row>
    <row r="88" spans="1:27" ht="82.15" customHeight="1" x14ac:dyDescent="0.25">
      <c r="A88" s="268" t="s">
        <v>3027</v>
      </c>
      <c r="B88" s="269" t="s">
        <v>2590</v>
      </c>
      <c r="C88" s="269" t="s">
        <v>2591</v>
      </c>
      <c r="D88" s="269" t="s">
        <v>166</v>
      </c>
      <c r="E88" s="269" t="s">
        <v>4339</v>
      </c>
      <c r="F88" s="269" t="s">
        <v>467</v>
      </c>
      <c r="G88" s="269" t="s">
        <v>4745</v>
      </c>
      <c r="H88" s="269" t="s">
        <v>3364</v>
      </c>
      <c r="I88" s="269"/>
      <c r="J88" s="286"/>
      <c r="K88" s="269" t="s">
        <v>3687</v>
      </c>
      <c r="L88" s="280"/>
      <c r="M88" s="269" t="s">
        <v>160</v>
      </c>
      <c r="N88" s="269" t="s">
        <v>188</v>
      </c>
      <c r="O88" s="271" t="s">
        <v>4600</v>
      </c>
      <c r="P88" s="272"/>
      <c r="Q88" s="269" t="s">
        <v>446</v>
      </c>
      <c r="R88" s="269" t="s">
        <v>468</v>
      </c>
      <c r="S88" s="269" t="s">
        <v>469</v>
      </c>
      <c r="T88" s="269" t="s">
        <v>470</v>
      </c>
      <c r="U88" s="269" t="s">
        <v>2228</v>
      </c>
      <c r="V88" s="269" t="s">
        <v>4005</v>
      </c>
      <c r="W88" s="269" t="s">
        <v>5135</v>
      </c>
      <c r="X88" s="273"/>
      <c r="Y88" s="274"/>
      <c r="Z88" s="274"/>
      <c r="AA88" s="267">
        <f>IF(OR(J88="Fail",ISBLANK(J88)),INDEX('Issue Code Table'!C:C,MATCH(N:N,'Issue Code Table'!A:A,0)),IF(M88="Critical",6,IF(M88="Significant",5,IF(M88="Moderate",3,2))))</f>
        <v>5</v>
      </c>
    </row>
    <row r="89" spans="1:27" ht="82.15" customHeight="1" x14ac:dyDescent="0.25">
      <c r="A89" s="261" t="s">
        <v>3028</v>
      </c>
      <c r="B89" s="262" t="s">
        <v>2901</v>
      </c>
      <c r="C89" s="262" t="s">
        <v>2902</v>
      </c>
      <c r="D89" s="262" t="s">
        <v>166</v>
      </c>
      <c r="E89" s="262" t="s">
        <v>4340</v>
      </c>
      <c r="F89" s="262" t="s">
        <v>2503</v>
      </c>
      <c r="G89" s="262" t="s">
        <v>4746</v>
      </c>
      <c r="H89" s="262" t="s">
        <v>3365</v>
      </c>
      <c r="I89" s="262"/>
      <c r="J89" s="287"/>
      <c r="K89" s="262" t="s">
        <v>3688</v>
      </c>
      <c r="L89" s="283"/>
      <c r="M89" s="262" t="s">
        <v>160</v>
      </c>
      <c r="N89" s="262" t="s">
        <v>212</v>
      </c>
      <c r="O89" s="276" t="s">
        <v>4605</v>
      </c>
      <c r="P89" s="264"/>
      <c r="Q89" s="262" t="s">
        <v>446</v>
      </c>
      <c r="R89" s="262" t="s">
        <v>472</v>
      </c>
      <c r="S89" s="262" t="s">
        <v>2229</v>
      </c>
      <c r="T89" s="262" t="s">
        <v>216</v>
      </c>
      <c r="U89" s="262" t="s">
        <v>2230</v>
      </c>
      <c r="V89" s="262" t="s">
        <v>4006</v>
      </c>
      <c r="W89" s="262" t="s">
        <v>5136</v>
      </c>
      <c r="X89" s="265"/>
      <c r="Y89" s="266"/>
      <c r="Z89" s="266"/>
      <c r="AA89" s="267">
        <f>IF(OR(J89="Fail",ISBLANK(J89)),INDEX('Issue Code Table'!C:C,MATCH(N:N,'Issue Code Table'!A:A,0)),IF(M89="Critical",6,IF(M89="Significant",5,IF(M89="Moderate",3,2))))</f>
        <v>5</v>
      </c>
    </row>
    <row r="90" spans="1:27" ht="82.15" customHeight="1" x14ac:dyDescent="0.25">
      <c r="A90" s="268" t="s">
        <v>3029</v>
      </c>
      <c r="B90" s="269" t="s">
        <v>2558</v>
      </c>
      <c r="C90" s="269" t="s">
        <v>231</v>
      </c>
      <c r="D90" s="269" t="s">
        <v>166</v>
      </c>
      <c r="E90" s="269" t="s">
        <v>4341</v>
      </c>
      <c r="F90" s="269" t="s">
        <v>471</v>
      </c>
      <c r="G90" s="269" t="s">
        <v>4747</v>
      </c>
      <c r="H90" s="269" t="s">
        <v>3366</v>
      </c>
      <c r="I90" s="269"/>
      <c r="J90" s="286"/>
      <c r="K90" s="269" t="s">
        <v>3689</v>
      </c>
      <c r="L90" s="280"/>
      <c r="M90" s="269" t="s">
        <v>160</v>
      </c>
      <c r="N90" s="269" t="s">
        <v>188</v>
      </c>
      <c r="O90" s="271" t="s">
        <v>4600</v>
      </c>
      <c r="P90" s="272"/>
      <c r="Q90" s="269" t="s">
        <v>446</v>
      </c>
      <c r="R90" s="269" t="s">
        <v>474</v>
      </c>
      <c r="S90" s="269" t="s">
        <v>473</v>
      </c>
      <c r="T90" s="269" t="s">
        <v>216</v>
      </c>
      <c r="U90" s="269" t="s">
        <v>2231</v>
      </c>
      <c r="V90" s="269" t="s">
        <v>4007</v>
      </c>
      <c r="W90" s="269" t="s">
        <v>5137</v>
      </c>
      <c r="X90" s="273"/>
      <c r="Y90" s="274"/>
      <c r="Z90" s="274"/>
      <c r="AA90" s="267">
        <f>IF(OR(J90="Fail",ISBLANK(J90)),INDEX('Issue Code Table'!C:C,MATCH(N:N,'Issue Code Table'!A:A,0)),IF(M90="Critical",6,IF(M90="Significant",5,IF(M90="Moderate",3,2))))</f>
        <v>5</v>
      </c>
    </row>
    <row r="91" spans="1:27" ht="82.15" customHeight="1" x14ac:dyDescent="0.25">
      <c r="A91" s="261" t="s">
        <v>3030</v>
      </c>
      <c r="B91" s="262" t="s">
        <v>2556</v>
      </c>
      <c r="C91" s="262" t="s">
        <v>217</v>
      </c>
      <c r="D91" s="262" t="s">
        <v>166</v>
      </c>
      <c r="E91" s="262" t="s">
        <v>4342</v>
      </c>
      <c r="F91" s="262" t="s">
        <v>475</v>
      </c>
      <c r="G91" s="262" t="s">
        <v>4748</v>
      </c>
      <c r="H91" s="262" t="s">
        <v>3367</v>
      </c>
      <c r="I91" s="262"/>
      <c r="J91" s="287"/>
      <c r="K91" s="262" t="s">
        <v>3690</v>
      </c>
      <c r="L91" s="283"/>
      <c r="M91" s="262" t="s">
        <v>160</v>
      </c>
      <c r="N91" s="262" t="s">
        <v>212</v>
      </c>
      <c r="O91" s="276" t="s">
        <v>4605</v>
      </c>
      <c r="P91" s="264"/>
      <c r="Q91" s="262" t="s">
        <v>446</v>
      </c>
      <c r="R91" s="262" t="s">
        <v>476</v>
      </c>
      <c r="S91" s="262" t="s">
        <v>477</v>
      </c>
      <c r="T91" s="262" t="s">
        <v>478</v>
      </c>
      <c r="U91" s="262" t="s">
        <v>2232</v>
      </c>
      <c r="V91" s="262" t="s">
        <v>4008</v>
      </c>
      <c r="W91" s="262" t="s">
        <v>5138</v>
      </c>
      <c r="X91" s="265"/>
      <c r="Y91" s="266"/>
      <c r="Z91" s="266"/>
      <c r="AA91" s="267">
        <f>IF(OR(J91="Fail",ISBLANK(J91)),INDEX('Issue Code Table'!C:C,MATCH(N:N,'Issue Code Table'!A:A,0)),IF(M91="Critical",6,IF(M91="Significant",5,IF(M91="Moderate",3,2))))</f>
        <v>5</v>
      </c>
    </row>
    <row r="92" spans="1:27" ht="82.15" customHeight="1" x14ac:dyDescent="0.25">
      <c r="A92" s="268" t="s">
        <v>3031</v>
      </c>
      <c r="B92" s="269" t="s">
        <v>2559</v>
      </c>
      <c r="C92" s="269" t="s">
        <v>407</v>
      </c>
      <c r="D92" s="269" t="s">
        <v>166</v>
      </c>
      <c r="E92" s="269" t="s">
        <v>4343</v>
      </c>
      <c r="F92" s="269" t="s">
        <v>479</v>
      </c>
      <c r="G92" s="269" t="s">
        <v>4749</v>
      </c>
      <c r="H92" s="269" t="s">
        <v>3368</v>
      </c>
      <c r="I92" s="269"/>
      <c r="J92" s="286"/>
      <c r="K92" s="269" t="s">
        <v>3691</v>
      </c>
      <c r="L92" s="280"/>
      <c r="M92" s="269" t="s">
        <v>160</v>
      </c>
      <c r="N92" s="269" t="s">
        <v>188</v>
      </c>
      <c r="O92" s="271" t="s">
        <v>4600</v>
      </c>
      <c r="P92" s="272"/>
      <c r="Q92" s="269" t="s">
        <v>480</v>
      </c>
      <c r="R92" s="269" t="s">
        <v>481</v>
      </c>
      <c r="S92" s="269" t="s">
        <v>482</v>
      </c>
      <c r="T92" s="269" t="s">
        <v>483</v>
      </c>
      <c r="U92" s="269" t="s">
        <v>2233</v>
      </c>
      <c r="V92" s="269" t="s">
        <v>4009</v>
      </c>
      <c r="W92" s="269" t="s">
        <v>5139</v>
      </c>
      <c r="X92" s="273"/>
      <c r="Y92" s="274"/>
      <c r="Z92" s="274"/>
      <c r="AA92" s="267">
        <f>IF(OR(J92="Fail",ISBLANK(J92)),INDEX('Issue Code Table'!C:C,MATCH(N:N,'Issue Code Table'!A:A,0)),IF(M92="Critical",6,IF(M92="Significant",5,IF(M92="Moderate",3,2))))</f>
        <v>5</v>
      </c>
    </row>
    <row r="93" spans="1:27" ht="82.15" customHeight="1" x14ac:dyDescent="0.25">
      <c r="A93" s="261" t="s">
        <v>3032</v>
      </c>
      <c r="B93" s="262" t="s">
        <v>2590</v>
      </c>
      <c r="C93" s="262" t="s">
        <v>2591</v>
      </c>
      <c r="D93" s="262" t="s">
        <v>166</v>
      </c>
      <c r="E93" s="262" t="s">
        <v>4344</v>
      </c>
      <c r="F93" s="262" t="s">
        <v>484</v>
      </c>
      <c r="G93" s="262" t="s">
        <v>4750</v>
      </c>
      <c r="H93" s="262" t="s">
        <v>3369</v>
      </c>
      <c r="I93" s="262"/>
      <c r="J93" s="287"/>
      <c r="K93" s="262" t="s">
        <v>3692</v>
      </c>
      <c r="L93" s="283"/>
      <c r="M93" s="262" t="s">
        <v>160</v>
      </c>
      <c r="N93" s="262" t="s">
        <v>188</v>
      </c>
      <c r="O93" s="276" t="s">
        <v>4600</v>
      </c>
      <c r="P93" s="264"/>
      <c r="Q93" s="262" t="s">
        <v>480</v>
      </c>
      <c r="R93" s="262" t="s">
        <v>485</v>
      </c>
      <c r="S93" s="262" t="s">
        <v>486</v>
      </c>
      <c r="T93" s="262" t="s">
        <v>487</v>
      </c>
      <c r="U93" s="262" t="s">
        <v>2234</v>
      </c>
      <c r="V93" s="262" t="s">
        <v>4010</v>
      </c>
      <c r="W93" s="262" t="s">
        <v>5140</v>
      </c>
      <c r="X93" s="265"/>
      <c r="Y93" s="266"/>
      <c r="Z93" s="266"/>
      <c r="AA93" s="267">
        <f>IF(OR(J93="Fail",ISBLANK(J93)),INDEX('Issue Code Table'!C:C,MATCH(N:N,'Issue Code Table'!A:A,0)),IF(M93="Critical",6,IF(M93="Significant",5,IF(M93="Moderate",3,2))))</f>
        <v>5</v>
      </c>
    </row>
    <row r="94" spans="1:27" ht="82.15" customHeight="1" x14ac:dyDescent="0.25">
      <c r="A94" s="268" t="s">
        <v>3033</v>
      </c>
      <c r="B94" s="269" t="s">
        <v>2556</v>
      </c>
      <c r="C94" s="269" t="s">
        <v>217</v>
      </c>
      <c r="D94" s="269" t="s">
        <v>166</v>
      </c>
      <c r="E94" s="269" t="s">
        <v>4345</v>
      </c>
      <c r="F94" s="269" t="s">
        <v>2909</v>
      </c>
      <c r="G94" s="269" t="s">
        <v>4751</v>
      </c>
      <c r="H94" s="269" t="s">
        <v>3370</v>
      </c>
      <c r="I94" s="269"/>
      <c r="J94" s="286"/>
      <c r="K94" s="269" t="s">
        <v>3693</v>
      </c>
      <c r="L94" s="280"/>
      <c r="M94" s="269" t="s">
        <v>160</v>
      </c>
      <c r="N94" s="269" t="s">
        <v>188</v>
      </c>
      <c r="O94" s="271" t="s">
        <v>4600</v>
      </c>
      <c r="P94" s="272"/>
      <c r="Q94" s="269" t="s">
        <v>480</v>
      </c>
      <c r="R94" s="269" t="s">
        <v>488</v>
      </c>
      <c r="S94" s="269" t="s">
        <v>489</v>
      </c>
      <c r="T94" s="269" t="s">
        <v>478</v>
      </c>
      <c r="U94" s="269" t="s">
        <v>2235</v>
      </c>
      <c r="V94" s="269" t="s">
        <v>4011</v>
      </c>
      <c r="W94" s="269" t="s">
        <v>5141</v>
      </c>
      <c r="X94" s="273"/>
      <c r="Y94" s="274"/>
      <c r="Z94" s="274"/>
      <c r="AA94" s="267">
        <f>IF(OR(J94="Fail",ISBLANK(J94)),INDEX('Issue Code Table'!C:C,MATCH(N:N,'Issue Code Table'!A:A,0)),IF(M94="Critical",6,IF(M94="Significant",5,IF(M94="Moderate",3,2))))</f>
        <v>5</v>
      </c>
    </row>
    <row r="95" spans="1:27" ht="82.15" customHeight="1" x14ac:dyDescent="0.25">
      <c r="A95" s="261" t="s">
        <v>3034</v>
      </c>
      <c r="B95" s="262" t="s">
        <v>2555</v>
      </c>
      <c r="C95" s="262" t="s">
        <v>508</v>
      </c>
      <c r="D95" s="262" t="s">
        <v>166</v>
      </c>
      <c r="E95" s="262" t="s">
        <v>4346</v>
      </c>
      <c r="F95" s="262" t="s">
        <v>490</v>
      </c>
      <c r="G95" s="262" t="s">
        <v>4752</v>
      </c>
      <c r="H95" s="262" t="s">
        <v>3371</v>
      </c>
      <c r="I95" s="262"/>
      <c r="J95" s="287"/>
      <c r="K95" s="262" t="s">
        <v>3694</v>
      </c>
      <c r="L95" s="283"/>
      <c r="M95" s="262" t="s">
        <v>160</v>
      </c>
      <c r="N95" s="262" t="s">
        <v>164</v>
      </c>
      <c r="O95" s="276" t="s">
        <v>4623</v>
      </c>
      <c r="P95" s="264"/>
      <c r="Q95" s="262" t="s">
        <v>480</v>
      </c>
      <c r="R95" s="262" t="s">
        <v>491</v>
      </c>
      <c r="S95" s="262" t="s">
        <v>2910</v>
      </c>
      <c r="T95" s="262" t="s">
        <v>492</v>
      </c>
      <c r="U95" s="262" t="s">
        <v>2236</v>
      </c>
      <c r="V95" s="262" t="s">
        <v>4012</v>
      </c>
      <c r="W95" s="262" t="s">
        <v>5142</v>
      </c>
      <c r="X95" s="265"/>
      <c r="Y95" s="266"/>
      <c r="Z95" s="266"/>
      <c r="AA95" s="267">
        <f>IF(OR(J95="Fail",ISBLANK(J95)),INDEX('Issue Code Table'!C:C,MATCH(N:N,'Issue Code Table'!A:A,0)),IF(M95="Critical",6,IF(M95="Significant",5,IF(M95="Moderate",3,2))))</f>
        <v>6</v>
      </c>
    </row>
    <row r="96" spans="1:27" ht="82.15" customHeight="1" x14ac:dyDescent="0.25">
      <c r="A96" s="268" t="s">
        <v>3035</v>
      </c>
      <c r="B96" s="269" t="s">
        <v>2553</v>
      </c>
      <c r="C96" s="269" t="s">
        <v>2549</v>
      </c>
      <c r="D96" s="269" t="s">
        <v>166</v>
      </c>
      <c r="E96" s="269" t="s">
        <v>4347</v>
      </c>
      <c r="F96" s="269" t="s">
        <v>493</v>
      </c>
      <c r="G96" s="269" t="s">
        <v>4753</v>
      </c>
      <c r="H96" s="269" t="s">
        <v>3372</v>
      </c>
      <c r="I96" s="269"/>
      <c r="J96" s="286"/>
      <c r="K96" s="269" t="s">
        <v>3695</v>
      </c>
      <c r="L96" s="280"/>
      <c r="M96" s="269" t="s">
        <v>160</v>
      </c>
      <c r="N96" s="269" t="s">
        <v>193</v>
      </c>
      <c r="O96" s="271" t="s">
        <v>4601</v>
      </c>
      <c r="P96" s="272"/>
      <c r="Q96" s="269" t="s">
        <v>480</v>
      </c>
      <c r="R96" s="269" t="s">
        <v>494</v>
      </c>
      <c r="S96" s="269" t="s">
        <v>495</v>
      </c>
      <c r="T96" s="269" t="s">
        <v>496</v>
      </c>
      <c r="U96" s="269" t="s">
        <v>2237</v>
      </c>
      <c r="V96" s="269" t="s">
        <v>4013</v>
      </c>
      <c r="W96" s="269" t="s">
        <v>5143</v>
      </c>
      <c r="X96" s="273"/>
      <c r="Y96" s="274"/>
      <c r="Z96" s="274"/>
      <c r="AA96" s="267">
        <f>IF(OR(J96="Fail",ISBLANK(J96)),INDEX('Issue Code Table'!C:C,MATCH(N:N,'Issue Code Table'!A:A,0)),IF(M96="Critical",6,IF(M96="Significant",5,IF(M96="Moderate",3,2))))</f>
        <v>7</v>
      </c>
    </row>
    <row r="97" spans="1:27" ht="82.15" customHeight="1" x14ac:dyDescent="0.25">
      <c r="A97" s="261" t="s">
        <v>3036</v>
      </c>
      <c r="B97" s="262" t="s">
        <v>2907</v>
      </c>
      <c r="C97" s="262" t="s">
        <v>2908</v>
      </c>
      <c r="D97" s="261" t="s">
        <v>155</v>
      </c>
      <c r="E97" s="262" t="s">
        <v>4348</v>
      </c>
      <c r="F97" s="262" t="s">
        <v>497</v>
      </c>
      <c r="G97" s="262" t="s">
        <v>4754</v>
      </c>
      <c r="H97" s="262" t="s">
        <v>3373</v>
      </c>
      <c r="I97" s="262"/>
      <c r="J97" s="287"/>
      <c r="K97" s="262" t="s">
        <v>3696</v>
      </c>
      <c r="L97" s="283"/>
      <c r="M97" s="262" t="s">
        <v>167</v>
      </c>
      <c r="N97" s="262" t="s">
        <v>225</v>
      </c>
      <c r="O97" s="276" t="s">
        <v>4606</v>
      </c>
      <c r="P97" s="264"/>
      <c r="Q97" s="262" t="s">
        <v>480</v>
      </c>
      <c r="R97" s="262" t="s">
        <v>498</v>
      </c>
      <c r="S97" s="262" t="s">
        <v>499</v>
      </c>
      <c r="T97" s="262" t="s">
        <v>216</v>
      </c>
      <c r="U97" s="262" t="s">
        <v>2238</v>
      </c>
      <c r="V97" s="262" t="s">
        <v>4014</v>
      </c>
      <c r="W97" s="262" t="s">
        <v>5144</v>
      </c>
      <c r="X97" s="265"/>
      <c r="Y97" s="266"/>
      <c r="Z97" s="266"/>
      <c r="AA97" s="267">
        <f>IF(OR(J97="Fail",ISBLANK(J97)),INDEX('Issue Code Table'!C:C,MATCH(N:N,'Issue Code Table'!A:A,0)),IF(M97="Critical",6,IF(M97="Significant",5,IF(M97="Moderate",3,2))))</f>
        <v>4</v>
      </c>
    </row>
    <row r="98" spans="1:27" ht="82.15" customHeight="1" x14ac:dyDescent="0.25">
      <c r="A98" s="268" t="s">
        <v>3037</v>
      </c>
      <c r="B98" s="269" t="s">
        <v>2551</v>
      </c>
      <c r="C98" s="269" t="s">
        <v>165</v>
      </c>
      <c r="D98" s="269" t="s">
        <v>166</v>
      </c>
      <c r="E98" s="269" t="s">
        <v>4349</v>
      </c>
      <c r="F98" s="269" t="s">
        <v>500</v>
      </c>
      <c r="G98" s="269" t="s">
        <v>4755</v>
      </c>
      <c r="H98" s="269" t="s">
        <v>3374</v>
      </c>
      <c r="I98" s="269"/>
      <c r="J98" s="286"/>
      <c r="K98" s="269" t="s">
        <v>3697</v>
      </c>
      <c r="L98" s="280"/>
      <c r="M98" s="269" t="s">
        <v>160</v>
      </c>
      <c r="N98" s="269" t="s">
        <v>362</v>
      </c>
      <c r="O98" s="271" t="s">
        <v>4624</v>
      </c>
      <c r="P98" s="272"/>
      <c r="Q98" s="269" t="s">
        <v>480</v>
      </c>
      <c r="R98" s="269" t="s">
        <v>501</v>
      </c>
      <c r="S98" s="269" t="s">
        <v>502</v>
      </c>
      <c r="T98" s="269" t="s">
        <v>503</v>
      </c>
      <c r="U98" s="269" t="s">
        <v>2239</v>
      </c>
      <c r="V98" s="269" t="s">
        <v>4015</v>
      </c>
      <c r="W98" s="269" t="s">
        <v>5145</v>
      </c>
      <c r="X98" s="273"/>
      <c r="Y98" s="274"/>
      <c r="Z98" s="274"/>
      <c r="AA98" s="267">
        <f>IF(OR(J98="Fail",ISBLANK(J98)),INDEX('Issue Code Table'!C:C,MATCH(N:N,'Issue Code Table'!A:A,0)),IF(M98="Critical",6,IF(M98="Significant",5,IF(M98="Moderate",3,2))))</f>
        <v>6</v>
      </c>
    </row>
    <row r="99" spans="1:27" ht="82.15" customHeight="1" x14ac:dyDescent="0.25">
      <c r="A99" s="261" t="s">
        <v>3038</v>
      </c>
      <c r="B99" s="262" t="s">
        <v>2855</v>
      </c>
      <c r="C99" s="262" t="s">
        <v>2856</v>
      </c>
      <c r="D99" s="262" t="s">
        <v>166</v>
      </c>
      <c r="E99" s="262" t="s">
        <v>4350</v>
      </c>
      <c r="F99" s="262" t="s">
        <v>2914</v>
      </c>
      <c r="G99" s="262" t="s">
        <v>4756</v>
      </c>
      <c r="H99" s="262" t="s">
        <v>3375</v>
      </c>
      <c r="I99" s="262"/>
      <c r="J99" s="287"/>
      <c r="K99" s="262" t="s">
        <v>3698</v>
      </c>
      <c r="L99" s="283"/>
      <c r="M99" s="262" t="s">
        <v>160</v>
      </c>
      <c r="N99" s="262" t="s">
        <v>164</v>
      </c>
      <c r="O99" s="276" t="s">
        <v>4623</v>
      </c>
      <c r="P99" s="264"/>
      <c r="Q99" s="262" t="s">
        <v>480</v>
      </c>
      <c r="R99" s="262" t="s">
        <v>505</v>
      </c>
      <c r="S99" s="262" t="s">
        <v>5541</v>
      </c>
      <c r="T99" s="262" t="s">
        <v>2915</v>
      </c>
      <c r="U99" s="262" t="s">
        <v>2916</v>
      </c>
      <c r="V99" s="262" t="s">
        <v>4016</v>
      </c>
      <c r="W99" s="262" t="s">
        <v>5146</v>
      </c>
      <c r="X99" s="265"/>
      <c r="Y99" s="266"/>
      <c r="Z99" s="266"/>
      <c r="AA99" s="267">
        <f>IF(OR(J99="Fail",ISBLANK(J99)),INDEX('Issue Code Table'!C:C,MATCH(N:N,'Issue Code Table'!A:A,0)),IF(M99="Critical",6,IF(M99="Significant",5,IF(M99="Moderate",3,2))))</f>
        <v>6</v>
      </c>
    </row>
    <row r="100" spans="1:27" ht="82.15" customHeight="1" x14ac:dyDescent="0.25">
      <c r="A100" s="268" t="s">
        <v>3039</v>
      </c>
      <c r="B100" s="269" t="s">
        <v>2555</v>
      </c>
      <c r="C100" s="269" t="s">
        <v>508</v>
      </c>
      <c r="D100" s="269" t="s">
        <v>166</v>
      </c>
      <c r="E100" s="269" t="s">
        <v>4351</v>
      </c>
      <c r="F100" s="269" t="s">
        <v>504</v>
      </c>
      <c r="G100" s="269" t="s">
        <v>4757</v>
      </c>
      <c r="H100" s="269" t="s">
        <v>3376</v>
      </c>
      <c r="I100" s="269"/>
      <c r="J100" s="286"/>
      <c r="K100" s="269" t="s">
        <v>3699</v>
      </c>
      <c r="L100" s="280"/>
      <c r="M100" s="269" t="s">
        <v>160</v>
      </c>
      <c r="N100" s="269" t="s">
        <v>350</v>
      </c>
      <c r="O100" s="271" t="s">
        <v>4609</v>
      </c>
      <c r="P100" s="272"/>
      <c r="Q100" s="269" t="s">
        <v>480</v>
      </c>
      <c r="R100" s="269" t="s">
        <v>510</v>
      </c>
      <c r="S100" s="269" t="s">
        <v>506</v>
      </c>
      <c r="T100" s="269" t="s">
        <v>507</v>
      </c>
      <c r="U100" s="269" t="s">
        <v>2240</v>
      </c>
      <c r="V100" s="269" t="s">
        <v>4017</v>
      </c>
      <c r="W100" s="269" t="s">
        <v>5147</v>
      </c>
      <c r="X100" s="273"/>
      <c r="Y100" s="274"/>
      <c r="Z100" s="274"/>
      <c r="AA100" s="267">
        <f>IF(OR(J100="Fail",ISBLANK(J100)),INDEX('Issue Code Table'!C:C,MATCH(N:N,'Issue Code Table'!A:A,0)),IF(M100="Critical",6,IF(M100="Significant",5,IF(M100="Moderate",3,2))))</f>
        <v>5</v>
      </c>
    </row>
    <row r="101" spans="1:27" ht="82.15" customHeight="1" x14ac:dyDescent="0.25">
      <c r="A101" s="261" t="s">
        <v>3040</v>
      </c>
      <c r="B101" s="262" t="s">
        <v>2555</v>
      </c>
      <c r="C101" s="262" t="s">
        <v>508</v>
      </c>
      <c r="D101" s="262" t="s">
        <v>166</v>
      </c>
      <c r="E101" s="262" t="s">
        <v>4352</v>
      </c>
      <c r="F101" s="262" t="s">
        <v>509</v>
      </c>
      <c r="G101" s="262" t="s">
        <v>4758</v>
      </c>
      <c r="H101" s="262" t="s">
        <v>3377</v>
      </c>
      <c r="I101" s="262"/>
      <c r="J101" s="287"/>
      <c r="K101" s="262" t="s">
        <v>3700</v>
      </c>
      <c r="L101" s="283"/>
      <c r="M101" s="262" t="s">
        <v>160</v>
      </c>
      <c r="N101" s="262" t="s">
        <v>164</v>
      </c>
      <c r="O101" s="276" t="s">
        <v>4623</v>
      </c>
      <c r="P101" s="264"/>
      <c r="Q101" s="262" t="s">
        <v>480</v>
      </c>
      <c r="R101" s="262" t="s">
        <v>513</v>
      </c>
      <c r="S101" s="262" t="s">
        <v>5542</v>
      </c>
      <c r="T101" s="262" t="s">
        <v>511</v>
      </c>
      <c r="U101" s="262" t="s">
        <v>2241</v>
      </c>
      <c r="V101" s="262" t="s">
        <v>4018</v>
      </c>
      <c r="W101" s="262" t="s">
        <v>5148</v>
      </c>
      <c r="X101" s="265"/>
      <c r="Y101" s="266"/>
      <c r="Z101" s="266"/>
      <c r="AA101" s="267">
        <f>IF(OR(J101="Fail",ISBLANK(J101)),INDEX('Issue Code Table'!C:C,MATCH(N:N,'Issue Code Table'!A:A,0)),IF(M101="Critical",6,IF(M101="Significant",5,IF(M101="Moderate",3,2))))</f>
        <v>6</v>
      </c>
    </row>
    <row r="102" spans="1:27" ht="82.15" customHeight="1" x14ac:dyDescent="0.25">
      <c r="A102" s="268" t="s">
        <v>3041</v>
      </c>
      <c r="B102" s="269" t="s">
        <v>2555</v>
      </c>
      <c r="C102" s="269" t="s">
        <v>508</v>
      </c>
      <c r="D102" s="269" t="s">
        <v>166</v>
      </c>
      <c r="E102" s="269" t="s">
        <v>4353</v>
      </c>
      <c r="F102" s="269" t="s">
        <v>512</v>
      </c>
      <c r="G102" s="269" t="s">
        <v>4759</v>
      </c>
      <c r="H102" s="269" t="s">
        <v>3378</v>
      </c>
      <c r="I102" s="269"/>
      <c r="J102" s="286"/>
      <c r="K102" s="269" t="s">
        <v>3701</v>
      </c>
      <c r="L102" s="280"/>
      <c r="M102" s="269" t="s">
        <v>160</v>
      </c>
      <c r="N102" s="269" t="s">
        <v>164</v>
      </c>
      <c r="O102" s="271" t="s">
        <v>4623</v>
      </c>
      <c r="P102" s="272"/>
      <c r="Q102" s="269" t="s">
        <v>480</v>
      </c>
      <c r="R102" s="269" t="s">
        <v>2050</v>
      </c>
      <c r="S102" s="269" t="s">
        <v>514</v>
      </c>
      <c r="T102" s="269" t="s">
        <v>515</v>
      </c>
      <c r="U102" s="269" t="s">
        <v>2242</v>
      </c>
      <c r="V102" s="269" t="s">
        <v>4019</v>
      </c>
      <c r="W102" s="269" t="s">
        <v>5149</v>
      </c>
      <c r="X102" s="273"/>
      <c r="Y102" s="274"/>
      <c r="Z102" s="274"/>
      <c r="AA102" s="267">
        <f>IF(OR(J102="Fail",ISBLANK(J102)),INDEX('Issue Code Table'!C:C,MATCH(N:N,'Issue Code Table'!A:A,0)),IF(M102="Critical",6,IF(M102="Significant",5,IF(M102="Moderate",3,2))))</f>
        <v>6</v>
      </c>
    </row>
    <row r="103" spans="1:27" ht="82.15" customHeight="1" x14ac:dyDescent="0.25">
      <c r="A103" s="261" t="s">
        <v>3042</v>
      </c>
      <c r="B103" s="262" t="s">
        <v>2581</v>
      </c>
      <c r="C103" s="262" t="s">
        <v>2582</v>
      </c>
      <c r="D103" s="262" t="s">
        <v>166</v>
      </c>
      <c r="E103" s="262" t="s">
        <v>4354</v>
      </c>
      <c r="F103" s="262" t="s">
        <v>2504</v>
      </c>
      <c r="G103" s="262" t="s">
        <v>4760</v>
      </c>
      <c r="H103" s="262" t="s">
        <v>3379</v>
      </c>
      <c r="I103" s="262"/>
      <c r="J103" s="287"/>
      <c r="K103" s="262" t="s">
        <v>3702</v>
      </c>
      <c r="L103" s="283"/>
      <c r="M103" s="262" t="s">
        <v>160</v>
      </c>
      <c r="N103" s="262" t="s">
        <v>350</v>
      </c>
      <c r="O103" s="276" t="s">
        <v>4609</v>
      </c>
      <c r="P103" s="264"/>
      <c r="Q103" s="262" t="s">
        <v>480</v>
      </c>
      <c r="R103" s="262" t="s">
        <v>2911</v>
      </c>
      <c r="S103" s="262" t="s">
        <v>2243</v>
      </c>
      <c r="T103" s="262" t="s">
        <v>2244</v>
      </c>
      <c r="U103" s="262" t="s">
        <v>2245</v>
      </c>
      <c r="V103" s="262" t="s">
        <v>4020</v>
      </c>
      <c r="W103" s="262" t="s">
        <v>5150</v>
      </c>
      <c r="X103" s="265"/>
      <c r="Y103" s="266"/>
      <c r="Z103" s="266"/>
      <c r="AA103" s="267">
        <f>IF(OR(J103="Fail",ISBLANK(J103)),INDEX('Issue Code Table'!C:C,MATCH(N:N,'Issue Code Table'!A:A,0)),IF(M103="Critical",6,IF(M103="Significant",5,IF(M103="Moderate",3,2))))</f>
        <v>5</v>
      </c>
    </row>
    <row r="104" spans="1:27" ht="82.15" customHeight="1" x14ac:dyDescent="0.25">
      <c r="A104" s="268" t="s">
        <v>3043</v>
      </c>
      <c r="B104" s="269" t="s">
        <v>2581</v>
      </c>
      <c r="C104" s="269" t="s">
        <v>2582</v>
      </c>
      <c r="D104" s="269" t="s">
        <v>166</v>
      </c>
      <c r="E104" s="269" t="s">
        <v>4355</v>
      </c>
      <c r="F104" s="269" t="s">
        <v>2505</v>
      </c>
      <c r="G104" s="269" t="s">
        <v>4761</v>
      </c>
      <c r="H104" s="269" t="s">
        <v>3380</v>
      </c>
      <c r="I104" s="269"/>
      <c r="J104" s="286"/>
      <c r="K104" s="269" t="s">
        <v>3703</v>
      </c>
      <c r="L104" s="280"/>
      <c r="M104" s="269" t="s">
        <v>160</v>
      </c>
      <c r="N104" s="269" t="s">
        <v>350</v>
      </c>
      <c r="O104" s="271" t="s">
        <v>4609</v>
      </c>
      <c r="P104" s="272"/>
      <c r="Q104" s="269" t="s">
        <v>480</v>
      </c>
      <c r="R104" s="269" t="s">
        <v>2912</v>
      </c>
      <c r="S104" s="269" t="s">
        <v>2243</v>
      </c>
      <c r="T104" s="269" t="s">
        <v>2246</v>
      </c>
      <c r="U104" s="269" t="s">
        <v>2913</v>
      </c>
      <c r="V104" s="269" t="s">
        <v>4021</v>
      </c>
      <c r="W104" s="269" t="s">
        <v>5151</v>
      </c>
      <c r="X104" s="273"/>
      <c r="Y104" s="274"/>
      <c r="Z104" s="274"/>
      <c r="AA104" s="267">
        <f>IF(OR(J104="Fail",ISBLANK(J104)),INDEX('Issue Code Table'!C:C,MATCH(N:N,'Issue Code Table'!A:A,0)),IF(M104="Critical",6,IF(M104="Significant",5,IF(M104="Moderate",3,2))))</f>
        <v>5</v>
      </c>
    </row>
    <row r="105" spans="1:27" ht="82.15" customHeight="1" x14ac:dyDescent="0.25">
      <c r="A105" s="261" t="s">
        <v>3044</v>
      </c>
      <c r="B105" s="262" t="s">
        <v>2590</v>
      </c>
      <c r="C105" s="262" t="s">
        <v>2591</v>
      </c>
      <c r="D105" s="262" t="s">
        <v>166</v>
      </c>
      <c r="E105" s="262" t="s">
        <v>4356</v>
      </c>
      <c r="F105" s="262" t="s">
        <v>516</v>
      </c>
      <c r="G105" s="262" t="s">
        <v>4762</v>
      </c>
      <c r="H105" s="262" t="s">
        <v>3381</v>
      </c>
      <c r="I105" s="262"/>
      <c r="J105" s="287"/>
      <c r="K105" s="262" t="s">
        <v>3704</v>
      </c>
      <c r="L105" s="283"/>
      <c r="M105" s="262" t="s">
        <v>167</v>
      </c>
      <c r="N105" s="262" t="s">
        <v>225</v>
      </c>
      <c r="O105" s="276" t="s">
        <v>4606</v>
      </c>
      <c r="P105" s="264"/>
      <c r="Q105" s="262" t="s">
        <v>517</v>
      </c>
      <c r="R105" s="262" t="s">
        <v>518</v>
      </c>
      <c r="S105" s="262" t="s">
        <v>519</v>
      </c>
      <c r="T105" s="262" t="s">
        <v>216</v>
      </c>
      <c r="U105" s="262" t="s">
        <v>2247</v>
      </c>
      <c r="V105" s="262" t="s">
        <v>4022</v>
      </c>
      <c r="W105" s="262" t="s">
        <v>5152</v>
      </c>
      <c r="X105" s="265"/>
      <c r="Y105" s="266"/>
      <c r="Z105" s="266"/>
      <c r="AA105" s="267">
        <f>IF(OR(J105="Fail",ISBLANK(J105)),INDEX('Issue Code Table'!C:C,MATCH(N:N,'Issue Code Table'!A:A,0)),IF(M105="Critical",6,IF(M105="Significant",5,IF(M105="Moderate",3,2))))</f>
        <v>4</v>
      </c>
    </row>
    <row r="106" spans="1:27" ht="82.15" customHeight="1" x14ac:dyDescent="0.25">
      <c r="A106" s="268" t="s">
        <v>3045</v>
      </c>
      <c r="B106" s="269" t="s">
        <v>2556</v>
      </c>
      <c r="C106" s="269" t="s">
        <v>217</v>
      </c>
      <c r="D106" s="269" t="s">
        <v>166</v>
      </c>
      <c r="E106" s="269" t="s">
        <v>4357</v>
      </c>
      <c r="F106" s="269" t="s">
        <v>520</v>
      </c>
      <c r="G106" s="269" t="s">
        <v>4763</v>
      </c>
      <c r="H106" s="269" t="s">
        <v>3382</v>
      </c>
      <c r="I106" s="269"/>
      <c r="J106" s="286"/>
      <c r="K106" s="269" t="s">
        <v>3705</v>
      </c>
      <c r="L106" s="280"/>
      <c r="M106" s="269" t="s">
        <v>160</v>
      </c>
      <c r="N106" s="269" t="s">
        <v>188</v>
      </c>
      <c r="O106" s="271" t="s">
        <v>4600</v>
      </c>
      <c r="P106" s="272"/>
      <c r="Q106" s="269" t="s">
        <v>521</v>
      </c>
      <c r="R106" s="269" t="s">
        <v>522</v>
      </c>
      <c r="S106" s="269" t="s">
        <v>5543</v>
      </c>
      <c r="T106" s="269" t="s">
        <v>216</v>
      </c>
      <c r="U106" s="269" t="s">
        <v>2248</v>
      </c>
      <c r="V106" s="269" t="s">
        <v>4023</v>
      </c>
      <c r="W106" s="269" t="s">
        <v>5153</v>
      </c>
      <c r="X106" s="273"/>
      <c r="Y106" s="274"/>
      <c r="Z106" s="274"/>
      <c r="AA106" s="267">
        <f>IF(OR(J106="Fail",ISBLANK(J106)),INDEX('Issue Code Table'!C:C,MATCH(N:N,'Issue Code Table'!A:A,0)),IF(M106="Critical",6,IF(M106="Significant",5,IF(M106="Moderate",3,2))))</f>
        <v>5</v>
      </c>
    </row>
    <row r="107" spans="1:27" ht="82.15" customHeight="1" x14ac:dyDescent="0.25">
      <c r="A107" s="261" t="s">
        <v>3046</v>
      </c>
      <c r="B107" s="262" t="s">
        <v>2556</v>
      </c>
      <c r="C107" s="262" t="s">
        <v>217</v>
      </c>
      <c r="D107" s="262" t="s">
        <v>166</v>
      </c>
      <c r="E107" s="262" t="s">
        <v>4358</v>
      </c>
      <c r="F107" s="262" t="s">
        <v>523</v>
      </c>
      <c r="G107" s="262" t="s">
        <v>4764</v>
      </c>
      <c r="H107" s="262" t="s">
        <v>3383</v>
      </c>
      <c r="I107" s="262"/>
      <c r="J107" s="287"/>
      <c r="K107" s="262" t="s">
        <v>3706</v>
      </c>
      <c r="L107" s="283"/>
      <c r="M107" s="262" t="s">
        <v>160</v>
      </c>
      <c r="N107" s="262" t="s">
        <v>212</v>
      </c>
      <c r="O107" s="276" t="s">
        <v>4605</v>
      </c>
      <c r="P107" s="264"/>
      <c r="Q107" s="262" t="s">
        <v>521</v>
      </c>
      <c r="R107" s="262" t="s">
        <v>524</v>
      </c>
      <c r="S107" s="262" t="s">
        <v>5544</v>
      </c>
      <c r="T107" s="262" t="s">
        <v>216</v>
      </c>
      <c r="U107" s="262" t="s">
        <v>2249</v>
      </c>
      <c r="V107" s="262" t="s">
        <v>4024</v>
      </c>
      <c r="W107" s="262" t="s">
        <v>5154</v>
      </c>
      <c r="X107" s="265"/>
      <c r="Y107" s="266"/>
      <c r="Z107" s="266"/>
      <c r="AA107" s="267">
        <f>IF(OR(J107="Fail",ISBLANK(J107)),INDEX('Issue Code Table'!C:C,MATCH(N:N,'Issue Code Table'!A:A,0)),IF(M107="Critical",6,IF(M107="Significant",5,IF(M107="Moderate",3,2))))</f>
        <v>5</v>
      </c>
    </row>
    <row r="108" spans="1:27" ht="82.15" customHeight="1" x14ac:dyDescent="0.25">
      <c r="A108" s="268" t="s">
        <v>3047</v>
      </c>
      <c r="B108" s="269" t="s">
        <v>2746</v>
      </c>
      <c r="C108" s="269" t="s">
        <v>2747</v>
      </c>
      <c r="D108" s="269" t="s">
        <v>166</v>
      </c>
      <c r="E108" s="269" t="s">
        <v>4359</v>
      </c>
      <c r="F108" s="269" t="s">
        <v>525</v>
      </c>
      <c r="G108" s="269" t="s">
        <v>4765</v>
      </c>
      <c r="H108" s="269" t="s">
        <v>3384</v>
      </c>
      <c r="I108" s="269"/>
      <c r="J108" s="286"/>
      <c r="K108" s="269" t="s">
        <v>3707</v>
      </c>
      <c r="L108" s="280"/>
      <c r="M108" s="269" t="s">
        <v>160</v>
      </c>
      <c r="N108" s="269" t="s">
        <v>212</v>
      </c>
      <c r="O108" s="271" t="s">
        <v>4605</v>
      </c>
      <c r="P108" s="272"/>
      <c r="Q108" s="269" t="s">
        <v>526</v>
      </c>
      <c r="R108" s="269" t="s">
        <v>527</v>
      </c>
      <c r="S108" s="269" t="s">
        <v>2250</v>
      </c>
      <c r="T108" s="269" t="s">
        <v>528</v>
      </c>
      <c r="U108" s="269" t="s">
        <v>2251</v>
      </c>
      <c r="V108" s="269" t="s">
        <v>4025</v>
      </c>
      <c r="W108" s="269" t="s">
        <v>5155</v>
      </c>
      <c r="X108" s="273"/>
      <c r="Y108" s="274"/>
      <c r="Z108" s="274"/>
      <c r="AA108" s="267">
        <f>IF(OR(J108="Fail",ISBLANK(J108)),INDEX('Issue Code Table'!C:C,MATCH(N:N,'Issue Code Table'!A:A,0)),IF(M108="Critical",6,IF(M108="Significant",5,IF(M108="Moderate",3,2))))</f>
        <v>5</v>
      </c>
    </row>
    <row r="109" spans="1:27" ht="82.15" customHeight="1" x14ac:dyDescent="0.25">
      <c r="A109" s="261" t="s">
        <v>3048</v>
      </c>
      <c r="B109" s="262" t="s">
        <v>2850</v>
      </c>
      <c r="C109" s="262" t="s">
        <v>2851</v>
      </c>
      <c r="D109" s="262" t="s">
        <v>166</v>
      </c>
      <c r="E109" s="262" t="s">
        <v>4360</v>
      </c>
      <c r="F109" s="262" t="s">
        <v>2506</v>
      </c>
      <c r="G109" s="262" t="s">
        <v>4766</v>
      </c>
      <c r="H109" s="262" t="s">
        <v>3385</v>
      </c>
      <c r="I109" s="262"/>
      <c r="J109" s="287"/>
      <c r="K109" s="262" t="s">
        <v>3708</v>
      </c>
      <c r="L109" s="283"/>
      <c r="M109" s="262" t="s">
        <v>160</v>
      </c>
      <c r="N109" s="262" t="s">
        <v>212</v>
      </c>
      <c r="O109" s="276" t="s">
        <v>4605</v>
      </c>
      <c r="P109" s="264"/>
      <c r="Q109" s="262" t="s">
        <v>526</v>
      </c>
      <c r="R109" s="262" t="s">
        <v>529</v>
      </c>
      <c r="S109" s="262" t="s">
        <v>530</v>
      </c>
      <c r="T109" s="262" t="s">
        <v>531</v>
      </c>
      <c r="U109" s="262" t="s">
        <v>2252</v>
      </c>
      <c r="V109" s="262" t="s">
        <v>4026</v>
      </c>
      <c r="W109" s="262" t="s">
        <v>5156</v>
      </c>
      <c r="X109" s="265"/>
      <c r="Y109" s="266"/>
      <c r="Z109" s="266"/>
      <c r="AA109" s="267">
        <f>IF(OR(J109="Fail",ISBLANK(J109)),INDEX('Issue Code Table'!C:C,MATCH(N:N,'Issue Code Table'!A:A,0)),IF(M109="Critical",6,IF(M109="Significant",5,IF(M109="Moderate",3,2))))</f>
        <v>5</v>
      </c>
    </row>
    <row r="110" spans="1:27" ht="82.15" customHeight="1" x14ac:dyDescent="0.25">
      <c r="A110" s="268" t="s">
        <v>3049</v>
      </c>
      <c r="B110" s="269" t="s">
        <v>2590</v>
      </c>
      <c r="C110" s="269" t="s">
        <v>2591</v>
      </c>
      <c r="D110" s="269" t="s">
        <v>166</v>
      </c>
      <c r="E110" s="269" t="s">
        <v>4361</v>
      </c>
      <c r="F110" s="269" t="s">
        <v>532</v>
      </c>
      <c r="G110" s="269" t="s">
        <v>4767</v>
      </c>
      <c r="H110" s="269" t="s">
        <v>3386</v>
      </c>
      <c r="I110" s="269"/>
      <c r="J110" s="286"/>
      <c r="K110" s="269" t="s">
        <v>3709</v>
      </c>
      <c r="L110" s="280"/>
      <c r="M110" s="269" t="s">
        <v>160</v>
      </c>
      <c r="N110" s="269" t="s">
        <v>212</v>
      </c>
      <c r="O110" s="271" t="s">
        <v>4605</v>
      </c>
      <c r="P110" s="272"/>
      <c r="Q110" s="269" t="s">
        <v>526</v>
      </c>
      <c r="R110" s="269" t="s">
        <v>533</v>
      </c>
      <c r="S110" s="269" t="s">
        <v>534</v>
      </c>
      <c r="T110" s="269" t="s">
        <v>535</v>
      </c>
      <c r="U110" s="269" t="s">
        <v>2253</v>
      </c>
      <c r="V110" s="269" t="s">
        <v>4027</v>
      </c>
      <c r="W110" s="269" t="s">
        <v>5157</v>
      </c>
      <c r="X110" s="273"/>
      <c r="Y110" s="274"/>
      <c r="Z110" s="274"/>
      <c r="AA110" s="267">
        <f>IF(OR(J110="Fail",ISBLANK(J110)),INDEX('Issue Code Table'!C:C,MATCH(N:N,'Issue Code Table'!A:A,0)),IF(M110="Critical",6,IF(M110="Significant",5,IF(M110="Moderate",3,2))))</f>
        <v>5</v>
      </c>
    </row>
    <row r="111" spans="1:27" ht="82.15" customHeight="1" x14ac:dyDescent="0.25">
      <c r="A111" s="261" t="s">
        <v>3050</v>
      </c>
      <c r="B111" s="262" t="s">
        <v>2850</v>
      </c>
      <c r="C111" s="262" t="s">
        <v>2851</v>
      </c>
      <c r="D111" s="262" t="s">
        <v>166</v>
      </c>
      <c r="E111" s="262" t="s">
        <v>4362</v>
      </c>
      <c r="F111" s="262" t="s">
        <v>536</v>
      </c>
      <c r="G111" s="262" t="s">
        <v>4768</v>
      </c>
      <c r="H111" s="262" t="s">
        <v>3387</v>
      </c>
      <c r="I111" s="262"/>
      <c r="J111" s="287"/>
      <c r="K111" s="262" t="s">
        <v>3710</v>
      </c>
      <c r="L111" s="283"/>
      <c r="M111" s="262" t="s">
        <v>160</v>
      </c>
      <c r="N111" s="262" t="s">
        <v>537</v>
      </c>
      <c r="O111" s="276" t="s">
        <v>4625</v>
      </c>
      <c r="P111" s="264"/>
      <c r="Q111" s="262" t="s">
        <v>526</v>
      </c>
      <c r="R111" s="262" t="s">
        <v>538</v>
      </c>
      <c r="S111" s="262" t="s">
        <v>539</v>
      </c>
      <c r="T111" s="262" t="s">
        <v>540</v>
      </c>
      <c r="U111" s="262" t="s">
        <v>2254</v>
      </c>
      <c r="V111" s="262" t="s">
        <v>4028</v>
      </c>
      <c r="W111" s="262" t="s">
        <v>5158</v>
      </c>
      <c r="X111" s="265"/>
      <c r="Y111" s="266"/>
      <c r="Z111" s="266"/>
      <c r="AA111" s="267">
        <f>IF(OR(J111="Fail",ISBLANK(J111)),INDEX('Issue Code Table'!C:C,MATCH(N:N,'Issue Code Table'!A:A,0)),IF(M111="Critical",6,IF(M111="Significant",5,IF(M111="Moderate",3,2))))</f>
        <v>5</v>
      </c>
    </row>
    <row r="112" spans="1:27" ht="82.15" customHeight="1" x14ac:dyDescent="0.25">
      <c r="A112" s="268" t="s">
        <v>3051</v>
      </c>
      <c r="B112" s="269" t="s">
        <v>2850</v>
      </c>
      <c r="C112" s="269" t="s">
        <v>2851</v>
      </c>
      <c r="D112" s="269" t="s">
        <v>166</v>
      </c>
      <c r="E112" s="269" t="s">
        <v>4363</v>
      </c>
      <c r="F112" s="269" t="s">
        <v>2507</v>
      </c>
      <c r="G112" s="269" t="s">
        <v>4769</v>
      </c>
      <c r="H112" s="269" t="s">
        <v>3388</v>
      </c>
      <c r="I112" s="269"/>
      <c r="J112" s="286"/>
      <c r="K112" s="269" t="s">
        <v>3711</v>
      </c>
      <c r="L112" s="280"/>
      <c r="M112" s="269" t="s">
        <v>160</v>
      </c>
      <c r="N112" s="269" t="s">
        <v>188</v>
      </c>
      <c r="O112" s="271" t="s">
        <v>4600</v>
      </c>
      <c r="P112" s="272"/>
      <c r="Q112" s="269" t="s">
        <v>526</v>
      </c>
      <c r="R112" s="269" t="s">
        <v>541</v>
      </c>
      <c r="S112" s="269" t="s">
        <v>2255</v>
      </c>
      <c r="T112" s="269" t="s">
        <v>216</v>
      </c>
      <c r="U112" s="269" t="s">
        <v>2256</v>
      </c>
      <c r="V112" s="269" t="s">
        <v>4029</v>
      </c>
      <c r="W112" s="269" t="s">
        <v>5159</v>
      </c>
      <c r="X112" s="273"/>
      <c r="Y112" s="274"/>
      <c r="Z112" s="274"/>
      <c r="AA112" s="267">
        <f>IF(OR(J112="Fail",ISBLANK(J112)),INDEX('Issue Code Table'!C:C,MATCH(N:N,'Issue Code Table'!A:A,0)),IF(M112="Critical",6,IF(M112="Significant",5,IF(M112="Moderate",3,2))))</f>
        <v>5</v>
      </c>
    </row>
    <row r="113" spans="1:27" ht="82.15" customHeight="1" x14ac:dyDescent="0.25">
      <c r="A113" s="261" t="s">
        <v>3052</v>
      </c>
      <c r="B113" s="262" t="s">
        <v>2850</v>
      </c>
      <c r="C113" s="262" t="s">
        <v>2851</v>
      </c>
      <c r="D113" s="262" t="s">
        <v>166</v>
      </c>
      <c r="E113" s="262" t="s">
        <v>4364</v>
      </c>
      <c r="F113" s="262" t="s">
        <v>542</v>
      </c>
      <c r="G113" s="262" t="s">
        <v>4770</v>
      </c>
      <c r="H113" s="262" t="s">
        <v>3389</v>
      </c>
      <c r="I113" s="262"/>
      <c r="J113" s="287"/>
      <c r="K113" s="262" t="s">
        <v>3712</v>
      </c>
      <c r="L113" s="283"/>
      <c r="M113" s="262" t="s">
        <v>160</v>
      </c>
      <c r="N113" s="262" t="s">
        <v>212</v>
      </c>
      <c r="O113" s="276" t="s">
        <v>4605</v>
      </c>
      <c r="P113" s="264"/>
      <c r="Q113" s="262" t="s">
        <v>526</v>
      </c>
      <c r="R113" s="262" t="s">
        <v>543</v>
      </c>
      <c r="S113" s="262" t="s">
        <v>544</v>
      </c>
      <c r="T113" s="262" t="s">
        <v>545</v>
      </c>
      <c r="U113" s="262" t="s">
        <v>2257</v>
      </c>
      <c r="V113" s="262" t="s">
        <v>4030</v>
      </c>
      <c r="W113" s="262" t="s">
        <v>5160</v>
      </c>
      <c r="X113" s="265"/>
      <c r="Y113" s="266"/>
      <c r="Z113" s="266"/>
      <c r="AA113" s="267">
        <f>IF(OR(J113="Fail",ISBLANK(J113)),INDEX('Issue Code Table'!C:C,MATCH(N:N,'Issue Code Table'!A:A,0)),IF(M113="Critical",6,IF(M113="Significant",5,IF(M113="Moderate",3,2))))</f>
        <v>5</v>
      </c>
    </row>
    <row r="114" spans="1:27" ht="82.15" customHeight="1" x14ac:dyDescent="0.25">
      <c r="A114" s="268" t="s">
        <v>3053</v>
      </c>
      <c r="B114" s="269" t="s">
        <v>2850</v>
      </c>
      <c r="C114" s="269" t="s">
        <v>2851</v>
      </c>
      <c r="D114" s="269" t="s">
        <v>166</v>
      </c>
      <c r="E114" s="269" t="s">
        <v>4365</v>
      </c>
      <c r="F114" s="269" t="s">
        <v>546</v>
      </c>
      <c r="G114" s="269" t="s">
        <v>4771</v>
      </c>
      <c r="H114" s="269" t="s">
        <v>3390</v>
      </c>
      <c r="I114" s="269"/>
      <c r="J114" s="286"/>
      <c r="K114" s="269" t="s">
        <v>3713</v>
      </c>
      <c r="L114" s="280"/>
      <c r="M114" s="269" t="s">
        <v>160</v>
      </c>
      <c r="N114" s="269" t="s">
        <v>188</v>
      </c>
      <c r="O114" s="271" t="s">
        <v>4600</v>
      </c>
      <c r="P114" s="272"/>
      <c r="Q114" s="269" t="s">
        <v>526</v>
      </c>
      <c r="R114" s="269" t="s">
        <v>547</v>
      </c>
      <c r="S114" s="269" t="s">
        <v>548</v>
      </c>
      <c r="T114" s="269" t="s">
        <v>216</v>
      </c>
      <c r="U114" s="269" t="s">
        <v>2258</v>
      </c>
      <c r="V114" s="269" t="s">
        <v>4031</v>
      </c>
      <c r="W114" s="269" t="s">
        <v>5161</v>
      </c>
      <c r="X114" s="273"/>
      <c r="Y114" s="274"/>
      <c r="Z114" s="274"/>
      <c r="AA114" s="267">
        <f>IF(OR(J114="Fail",ISBLANK(J114)),INDEX('Issue Code Table'!C:C,MATCH(N:N,'Issue Code Table'!A:A,0)),IF(M114="Critical",6,IF(M114="Significant",5,IF(M114="Moderate",3,2))))</f>
        <v>5</v>
      </c>
    </row>
    <row r="115" spans="1:27" ht="82.15" customHeight="1" x14ac:dyDescent="0.25">
      <c r="A115" s="261" t="s">
        <v>3054</v>
      </c>
      <c r="B115" s="262" t="s">
        <v>2917</v>
      </c>
      <c r="C115" s="262" t="s">
        <v>2918</v>
      </c>
      <c r="D115" s="262" t="s">
        <v>166</v>
      </c>
      <c r="E115" s="262" t="s">
        <v>4366</v>
      </c>
      <c r="F115" s="262" t="s">
        <v>549</v>
      </c>
      <c r="G115" s="262" t="s">
        <v>4772</v>
      </c>
      <c r="H115" s="262" t="s">
        <v>3391</v>
      </c>
      <c r="I115" s="262"/>
      <c r="J115" s="287"/>
      <c r="K115" s="262" t="s">
        <v>3714</v>
      </c>
      <c r="L115" s="283"/>
      <c r="M115" s="262" t="s">
        <v>167</v>
      </c>
      <c r="N115" s="262" t="s">
        <v>550</v>
      </c>
      <c r="O115" s="276" t="s">
        <v>4619</v>
      </c>
      <c r="P115" s="264"/>
      <c r="Q115" s="262" t="s">
        <v>526</v>
      </c>
      <c r="R115" s="262" t="s">
        <v>551</v>
      </c>
      <c r="S115" s="262" t="s">
        <v>552</v>
      </c>
      <c r="T115" s="262" t="s">
        <v>216</v>
      </c>
      <c r="U115" s="262" t="s">
        <v>2259</v>
      </c>
      <c r="V115" s="262" t="s">
        <v>4032</v>
      </c>
      <c r="W115" s="262" t="s">
        <v>5162</v>
      </c>
      <c r="X115" s="265"/>
      <c r="Y115" s="266"/>
      <c r="Z115" s="266"/>
      <c r="AA115" s="267">
        <f>IF(OR(J115="Fail",ISBLANK(J115)),INDEX('Issue Code Table'!C:C,MATCH(N:N,'Issue Code Table'!A:A,0)),IF(M115="Critical",6,IF(M115="Significant",5,IF(M115="Moderate",3,2))))</f>
        <v>3</v>
      </c>
    </row>
    <row r="116" spans="1:27" ht="82.15" customHeight="1" x14ac:dyDescent="0.25">
      <c r="A116" s="268" t="s">
        <v>3055</v>
      </c>
      <c r="B116" s="269" t="s">
        <v>2560</v>
      </c>
      <c r="C116" s="269" t="s">
        <v>553</v>
      </c>
      <c r="D116" s="269" t="s">
        <v>166</v>
      </c>
      <c r="E116" s="269" t="s">
        <v>4367</v>
      </c>
      <c r="F116" s="269" t="s">
        <v>554</v>
      </c>
      <c r="G116" s="269" t="s">
        <v>4773</v>
      </c>
      <c r="H116" s="269" t="s">
        <v>3392</v>
      </c>
      <c r="I116" s="269"/>
      <c r="J116" s="286"/>
      <c r="K116" s="269" t="s">
        <v>3715</v>
      </c>
      <c r="L116" s="280"/>
      <c r="M116" s="269" t="s">
        <v>167</v>
      </c>
      <c r="N116" s="269" t="s">
        <v>555</v>
      </c>
      <c r="O116" s="271" t="s">
        <v>4610</v>
      </c>
      <c r="P116" s="272"/>
      <c r="Q116" s="269" t="s">
        <v>556</v>
      </c>
      <c r="R116" s="269" t="s">
        <v>557</v>
      </c>
      <c r="S116" s="269" t="s">
        <v>2920</v>
      </c>
      <c r="T116" s="269" t="s">
        <v>216</v>
      </c>
      <c r="U116" s="269" t="s">
        <v>2921</v>
      </c>
      <c r="V116" s="269" t="s">
        <v>4033</v>
      </c>
      <c r="W116" s="269" t="s">
        <v>5163</v>
      </c>
      <c r="X116" s="273"/>
      <c r="Y116" s="274"/>
      <c r="Z116" s="274"/>
      <c r="AA116" s="267">
        <f>IF(OR(J116="Fail",ISBLANK(J116)),INDEX('Issue Code Table'!C:C,MATCH(N:N,'Issue Code Table'!A:A,0)),IF(M116="Critical",6,IF(M116="Significant",5,IF(M116="Moderate",3,2))))</f>
        <v>3</v>
      </c>
    </row>
    <row r="117" spans="1:27" ht="82.15" customHeight="1" x14ac:dyDescent="0.25">
      <c r="A117" s="261" t="s">
        <v>3056</v>
      </c>
      <c r="B117" s="262" t="s">
        <v>2560</v>
      </c>
      <c r="C117" s="262" t="s">
        <v>553</v>
      </c>
      <c r="D117" s="262" t="s">
        <v>166</v>
      </c>
      <c r="E117" s="262" t="s">
        <v>4368</v>
      </c>
      <c r="F117" s="262" t="s">
        <v>558</v>
      </c>
      <c r="G117" s="262" t="s">
        <v>4774</v>
      </c>
      <c r="H117" s="262" t="s">
        <v>3393</v>
      </c>
      <c r="I117" s="262"/>
      <c r="J117" s="287"/>
      <c r="K117" s="262" t="s">
        <v>3716</v>
      </c>
      <c r="L117" s="283"/>
      <c r="M117" s="262" t="s">
        <v>167</v>
      </c>
      <c r="N117" s="262" t="s">
        <v>555</v>
      </c>
      <c r="O117" s="276" t="s">
        <v>4610</v>
      </c>
      <c r="P117" s="264"/>
      <c r="Q117" s="262" t="s">
        <v>556</v>
      </c>
      <c r="R117" s="262" t="s">
        <v>559</v>
      </c>
      <c r="S117" s="262" t="s">
        <v>560</v>
      </c>
      <c r="T117" s="262" t="s">
        <v>216</v>
      </c>
      <c r="U117" s="262" t="s">
        <v>2922</v>
      </c>
      <c r="V117" s="262" t="s">
        <v>4034</v>
      </c>
      <c r="W117" s="262" t="s">
        <v>5164</v>
      </c>
      <c r="X117" s="265"/>
      <c r="Y117" s="266"/>
      <c r="Z117" s="266"/>
      <c r="AA117" s="267">
        <f>IF(OR(J117="Fail",ISBLANK(J117)),INDEX('Issue Code Table'!C:C,MATCH(N:N,'Issue Code Table'!A:A,0)),IF(M117="Critical",6,IF(M117="Significant",5,IF(M117="Moderate",3,2))))</f>
        <v>3</v>
      </c>
    </row>
    <row r="118" spans="1:27" ht="82.15" customHeight="1" x14ac:dyDescent="0.25">
      <c r="A118" s="268" t="s">
        <v>3057</v>
      </c>
      <c r="B118" s="269" t="s">
        <v>2560</v>
      </c>
      <c r="C118" s="269" t="s">
        <v>553</v>
      </c>
      <c r="D118" s="269" t="s">
        <v>166</v>
      </c>
      <c r="E118" s="269" t="s">
        <v>4369</v>
      </c>
      <c r="F118" s="269" t="s">
        <v>562</v>
      </c>
      <c r="G118" s="269" t="s">
        <v>4775</v>
      </c>
      <c r="H118" s="269" t="s">
        <v>3394</v>
      </c>
      <c r="I118" s="269"/>
      <c r="J118" s="286"/>
      <c r="K118" s="269" t="s">
        <v>3717</v>
      </c>
      <c r="L118" s="280"/>
      <c r="M118" s="269" t="s">
        <v>167</v>
      </c>
      <c r="N118" s="269" t="s">
        <v>555</v>
      </c>
      <c r="O118" s="271" t="s">
        <v>4610</v>
      </c>
      <c r="P118" s="272"/>
      <c r="Q118" s="269" t="s">
        <v>556</v>
      </c>
      <c r="R118" s="269" t="s">
        <v>561</v>
      </c>
      <c r="S118" s="269" t="s">
        <v>2923</v>
      </c>
      <c r="T118" s="269" t="s">
        <v>564</v>
      </c>
      <c r="U118" s="269" t="s">
        <v>2924</v>
      </c>
      <c r="V118" s="269" t="s">
        <v>4035</v>
      </c>
      <c r="W118" s="269" t="s">
        <v>5165</v>
      </c>
      <c r="X118" s="273"/>
      <c r="Y118" s="274"/>
      <c r="Z118" s="274"/>
      <c r="AA118" s="267">
        <f>IF(OR(J118="Fail",ISBLANK(J118)),INDEX('Issue Code Table'!C:C,MATCH(N:N,'Issue Code Table'!A:A,0)),IF(M118="Critical",6,IF(M118="Significant",5,IF(M118="Moderate",3,2))))</f>
        <v>3</v>
      </c>
    </row>
    <row r="119" spans="1:27" ht="82.15" customHeight="1" x14ac:dyDescent="0.25">
      <c r="A119" s="261" t="s">
        <v>3058</v>
      </c>
      <c r="B119" s="262" t="s">
        <v>2560</v>
      </c>
      <c r="C119" s="262" t="s">
        <v>553</v>
      </c>
      <c r="D119" s="262" t="s">
        <v>166</v>
      </c>
      <c r="E119" s="262" t="s">
        <v>4370</v>
      </c>
      <c r="F119" s="262" t="s">
        <v>565</v>
      </c>
      <c r="G119" s="262" t="s">
        <v>4776</v>
      </c>
      <c r="H119" s="262" t="s">
        <v>3395</v>
      </c>
      <c r="I119" s="262"/>
      <c r="J119" s="287"/>
      <c r="K119" s="262" t="s">
        <v>3718</v>
      </c>
      <c r="L119" s="283"/>
      <c r="M119" s="262" t="s">
        <v>167</v>
      </c>
      <c r="N119" s="262" t="s">
        <v>555</v>
      </c>
      <c r="O119" s="276" t="s">
        <v>4610</v>
      </c>
      <c r="P119" s="264"/>
      <c r="Q119" s="262" t="s">
        <v>556</v>
      </c>
      <c r="R119" s="262" t="s">
        <v>563</v>
      </c>
      <c r="S119" s="262" t="s">
        <v>2925</v>
      </c>
      <c r="T119" s="262" t="s">
        <v>568</v>
      </c>
      <c r="U119" s="262" t="s">
        <v>2926</v>
      </c>
      <c r="V119" s="262" t="s">
        <v>4036</v>
      </c>
      <c r="W119" s="262" t="s">
        <v>5166</v>
      </c>
      <c r="X119" s="265"/>
      <c r="Y119" s="266"/>
      <c r="Z119" s="266"/>
      <c r="AA119" s="267">
        <f>IF(OR(J119="Fail",ISBLANK(J119)),INDEX('Issue Code Table'!C:C,MATCH(N:N,'Issue Code Table'!A:A,0)),IF(M119="Critical",6,IF(M119="Significant",5,IF(M119="Moderate",3,2))))</f>
        <v>3</v>
      </c>
    </row>
    <row r="120" spans="1:27" ht="82.15" customHeight="1" x14ac:dyDescent="0.25">
      <c r="A120" s="268" t="s">
        <v>3059</v>
      </c>
      <c r="B120" s="269" t="s">
        <v>2560</v>
      </c>
      <c r="C120" s="269" t="s">
        <v>553</v>
      </c>
      <c r="D120" s="269" t="s">
        <v>166</v>
      </c>
      <c r="E120" s="269" t="s">
        <v>4371</v>
      </c>
      <c r="F120" s="269" t="s">
        <v>569</v>
      </c>
      <c r="G120" s="269" t="s">
        <v>4777</v>
      </c>
      <c r="H120" s="269" t="s">
        <v>3396</v>
      </c>
      <c r="I120" s="269"/>
      <c r="J120" s="286"/>
      <c r="K120" s="269" t="s">
        <v>3719</v>
      </c>
      <c r="L120" s="280"/>
      <c r="M120" s="269" t="s">
        <v>167</v>
      </c>
      <c r="N120" s="269" t="s">
        <v>555</v>
      </c>
      <c r="O120" s="271" t="s">
        <v>4610</v>
      </c>
      <c r="P120" s="272"/>
      <c r="Q120" s="269" t="s">
        <v>556</v>
      </c>
      <c r="R120" s="269" t="s">
        <v>566</v>
      </c>
      <c r="S120" s="269" t="s">
        <v>567</v>
      </c>
      <c r="T120" s="269" t="s">
        <v>571</v>
      </c>
      <c r="U120" s="269" t="s">
        <v>2927</v>
      </c>
      <c r="V120" s="269" t="s">
        <v>4037</v>
      </c>
      <c r="W120" s="269" t="s">
        <v>5167</v>
      </c>
      <c r="X120" s="273"/>
      <c r="Y120" s="274"/>
      <c r="Z120" s="274"/>
      <c r="AA120" s="267">
        <f>IF(OR(J120="Fail",ISBLANK(J120)),INDEX('Issue Code Table'!C:C,MATCH(N:N,'Issue Code Table'!A:A,0)),IF(M120="Critical",6,IF(M120="Significant",5,IF(M120="Moderate",3,2))))</f>
        <v>3</v>
      </c>
    </row>
    <row r="121" spans="1:27" ht="82.15" customHeight="1" x14ac:dyDescent="0.25">
      <c r="A121" s="261" t="s">
        <v>3060</v>
      </c>
      <c r="B121" s="262" t="s">
        <v>2581</v>
      </c>
      <c r="C121" s="262" t="s">
        <v>2582</v>
      </c>
      <c r="D121" s="262" t="s">
        <v>166</v>
      </c>
      <c r="E121" s="262" t="s">
        <v>4372</v>
      </c>
      <c r="F121" s="262" t="s">
        <v>572</v>
      </c>
      <c r="G121" s="262" t="s">
        <v>4778</v>
      </c>
      <c r="H121" s="262" t="s">
        <v>3397</v>
      </c>
      <c r="I121" s="262"/>
      <c r="J121" s="287"/>
      <c r="K121" s="262" t="s">
        <v>3720</v>
      </c>
      <c r="L121" s="283"/>
      <c r="M121" s="262" t="s">
        <v>167</v>
      </c>
      <c r="N121" s="262" t="s">
        <v>555</v>
      </c>
      <c r="O121" s="276" t="s">
        <v>4610</v>
      </c>
      <c r="P121" s="264"/>
      <c r="Q121" s="262" t="s">
        <v>556</v>
      </c>
      <c r="R121" s="262" t="s">
        <v>570</v>
      </c>
      <c r="S121" s="262" t="s">
        <v>567</v>
      </c>
      <c r="T121" s="262" t="s">
        <v>574</v>
      </c>
      <c r="U121" s="262" t="s">
        <v>2928</v>
      </c>
      <c r="V121" s="262" t="s">
        <v>4038</v>
      </c>
      <c r="W121" s="262" t="s">
        <v>5168</v>
      </c>
      <c r="X121" s="265"/>
      <c r="Y121" s="266"/>
      <c r="Z121" s="266"/>
      <c r="AA121" s="267">
        <f>IF(OR(J121="Fail",ISBLANK(J121)),INDEX('Issue Code Table'!C:C,MATCH(N:N,'Issue Code Table'!A:A,0)),IF(M121="Critical",6,IF(M121="Significant",5,IF(M121="Moderate",3,2))))</f>
        <v>3</v>
      </c>
    </row>
    <row r="122" spans="1:27" ht="82.15" customHeight="1" x14ac:dyDescent="0.25">
      <c r="A122" s="268" t="s">
        <v>3061</v>
      </c>
      <c r="B122" s="269" t="s">
        <v>2581</v>
      </c>
      <c r="C122" s="269" t="s">
        <v>2582</v>
      </c>
      <c r="D122" s="269" t="s">
        <v>166</v>
      </c>
      <c r="E122" s="269" t="s">
        <v>4373</v>
      </c>
      <c r="F122" s="269" t="s">
        <v>575</v>
      </c>
      <c r="G122" s="269" t="s">
        <v>4779</v>
      </c>
      <c r="H122" s="269" t="s">
        <v>3398</v>
      </c>
      <c r="I122" s="269"/>
      <c r="J122" s="286"/>
      <c r="K122" s="269" t="s">
        <v>3721</v>
      </c>
      <c r="L122" s="280"/>
      <c r="M122" s="269" t="s">
        <v>167</v>
      </c>
      <c r="N122" s="269" t="s">
        <v>555</v>
      </c>
      <c r="O122" s="271" t="s">
        <v>4610</v>
      </c>
      <c r="P122" s="272"/>
      <c r="Q122" s="269" t="s">
        <v>556</v>
      </c>
      <c r="R122" s="269" t="s">
        <v>573</v>
      </c>
      <c r="S122" s="269" t="s">
        <v>567</v>
      </c>
      <c r="T122" s="269" t="s">
        <v>576</v>
      </c>
      <c r="U122" s="269" t="s">
        <v>2929</v>
      </c>
      <c r="V122" s="269" t="s">
        <v>4039</v>
      </c>
      <c r="W122" s="269" t="s">
        <v>5169</v>
      </c>
      <c r="X122" s="273"/>
      <c r="Y122" s="274"/>
      <c r="Z122" s="274"/>
      <c r="AA122" s="267">
        <f>IF(OR(J122="Fail",ISBLANK(J122)),INDEX('Issue Code Table'!C:C,MATCH(N:N,'Issue Code Table'!A:A,0)),IF(M122="Critical",6,IF(M122="Significant",5,IF(M122="Moderate",3,2))))</f>
        <v>3</v>
      </c>
    </row>
    <row r="123" spans="1:27" ht="82.15" customHeight="1" x14ac:dyDescent="0.25">
      <c r="A123" s="261" t="s">
        <v>3062</v>
      </c>
      <c r="B123" s="262" t="s">
        <v>2560</v>
      </c>
      <c r="C123" s="262" t="s">
        <v>553</v>
      </c>
      <c r="D123" s="262" t="s">
        <v>166</v>
      </c>
      <c r="E123" s="262" t="s">
        <v>4374</v>
      </c>
      <c r="F123" s="262" t="s">
        <v>554</v>
      </c>
      <c r="G123" s="262" t="s">
        <v>4780</v>
      </c>
      <c r="H123" s="262" t="s">
        <v>3399</v>
      </c>
      <c r="I123" s="262"/>
      <c r="J123" s="287"/>
      <c r="K123" s="262" t="s">
        <v>3722</v>
      </c>
      <c r="L123" s="283"/>
      <c r="M123" s="262" t="s">
        <v>167</v>
      </c>
      <c r="N123" s="262" t="s">
        <v>555</v>
      </c>
      <c r="O123" s="276" t="s">
        <v>4610</v>
      </c>
      <c r="P123" s="264"/>
      <c r="Q123" s="262" t="s">
        <v>577</v>
      </c>
      <c r="R123" s="262" t="s">
        <v>578</v>
      </c>
      <c r="S123" s="262" t="s">
        <v>2920</v>
      </c>
      <c r="T123" s="262" t="s">
        <v>216</v>
      </c>
      <c r="U123" s="262" t="s">
        <v>2930</v>
      </c>
      <c r="V123" s="262" t="s">
        <v>4040</v>
      </c>
      <c r="W123" s="262" t="s">
        <v>5170</v>
      </c>
      <c r="X123" s="265"/>
      <c r="Y123" s="266"/>
      <c r="Z123" s="266"/>
      <c r="AA123" s="267">
        <f>IF(OR(J123="Fail",ISBLANK(J123)),INDEX('Issue Code Table'!C:C,MATCH(N:N,'Issue Code Table'!A:A,0)),IF(M123="Critical",6,IF(M123="Significant",5,IF(M123="Moderate",3,2))))</f>
        <v>3</v>
      </c>
    </row>
    <row r="124" spans="1:27" ht="82.15" customHeight="1" x14ac:dyDescent="0.25">
      <c r="A124" s="268" t="s">
        <v>3063</v>
      </c>
      <c r="B124" s="269" t="s">
        <v>2560</v>
      </c>
      <c r="C124" s="269" t="s">
        <v>553</v>
      </c>
      <c r="D124" s="269" t="s">
        <v>166</v>
      </c>
      <c r="E124" s="269" t="s">
        <v>4375</v>
      </c>
      <c r="F124" s="269" t="s">
        <v>558</v>
      </c>
      <c r="G124" s="269" t="s">
        <v>4781</v>
      </c>
      <c r="H124" s="269" t="s">
        <v>3400</v>
      </c>
      <c r="I124" s="269"/>
      <c r="J124" s="286"/>
      <c r="K124" s="269" t="s">
        <v>3723</v>
      </c>
      <c r="L124" s="280"/>
      <c r="M124" s="269" t="s">
        <v>167</v>
      </c>
      <c r="N124" s="269" t="s">
        <v>555</v>
      </c>
      <c r="O124" s="271" t="s">
        <v>4610</v>
      </c>
      <c r="P124" s="272"/>
      <c r="Q124" s="269" t="s">
        <v>577</v>
      </c>
      <c r="R124" s="269" t="s">
        <v>579</v>
      </c>
      <c r="S124" s="269" t="s">
        <v>560</v>
      </c>
      <c r="T124" s="269" t="s">
        <v>216</v>
      </c>
      <c r="U124" s="269" t="s">
        <v>2931</v>
      </c>
      <c r="V124" s="269" t="s">
        <v>4041</v>
      </c>
      <c r="W124" s="269" t="s">
        <v>5171</v>
      </c>
      <c r="X124" s="273"/>
      <c r="Y124" s="274"/>
      <c r="Z124" s="274"/>
      <c r="AA124" s="267">
        <f>IF(OR(J124="Fail",ISBLANK(J124)),INDEX('Issue Code Table'!C:C,MATCH(N:N,'Issue Code Table'!A:A,0)),IF(M124="Critical",6,IF(M124="Significant",5,IF(M124="Moderate",3,2))))</f>
        <v>3</v>
      </c>
    </row>
    <row r="125" spans="1:27" ht="82.15" customHeight="1" x14ac:dyDescent="0.25">
      <c r="A125" s="261" t="s">
        <v>3064</v>
      </c>
      <c r="B125" s="262" t="s">
        <v>2560</v>
      </c>
      <c r="C125" s="262" t="s">
        <v>553</v>
      </c>
      <c r="D125" s="262" t="s">
        <v>166</v>
      </c>
      <c r="E125" s="262" t="s">
        <v>4376</v>
      </c>
      <c r="F125" s="262" t="s">
        <v>581</v>
      </c>
      <c r="G125" s="262" t="s">
        <v>4782</v>
      </c>
      <c r="H125" s="262" t="s">
        <v>3401</v>
      </c>
      <c r="I125" s="262"/>
      <c r="J125" s="287"/>
      <c r="K125" s="262" t="s">
        <v>3724</v>
      </c>
      <c r="L125" s="283"/>
      <c r="M125" s="262" t="s">
        <v>167</v>
      </c>
      <c r="N125" s="262" t="s">
        <v>555</v>
      </c>
      <c r="O125" s="276" t="s">
        <v>4610</v>
      </c>
      <c r="P125" s="264"/>
      <c r="Q125" s="262" t="s">
        <v>577</v>
      </c>
      <c r="R125" s="262" t="s">
        <v>580</v>
      </c>
      <c r="S125" s="262" t="s">
        <v>2923</v>
      </c>
      <c r="T125" s="262" t="s">
        <v>564</v>
      </c>
      <c r="U125" s="262" t="s">
        <v>2932</v>
      </c>
      <c r="V125" s="262" t="s">
        <v>4042</v>
      </c>
      <c r="W125" s="262" t="s">
        <v>5172</v>
      </c>
      <c r="X125" s="265"/>
      <c r="Y125" s="266"/>
      <c r="Z125" s="266"/>
      <c r="AA125" s="267">
        <f>IF(OR(J125="Fail",ISBLANK(J125)),INDEX('Issue Code Table'!C:C,MATCH(N:N,'Issue Code Table'!A:A,0)),IF(M125="Critical",6,IF(M125="Significant",5,IF(M125="Moderate",3,2))))</f>
        <v>3</v>
      </c>
    </row>
    <row r="126" spans="1:27" ht="82.15" customHeight="1" x14ac:dyDescent="0.25">
      <c r="A126" s="268" t="s">
        <v>3065</v>
      </c>
      <c r="B126" s="269" t="s">
        <v>2560</v>
      </c>
      <c r="C126" s="269" t="s">
        <v>553</v>
      </c>
      <c r="D126" s="269" t="s">
        <v>166</v>
      </c>
      <c r="E126" s="269" t="s">
        <v>4377</v>
      </c>
      <c r="F126" s="269" t="s">
        <v>583</v>
      </c>
      <c r="G126" s="269" t="s">
        <v>4783</v>
      </c>
      <c r="H126" s="269" t="s">
        <v>3402</v>
      </c>
      <c r="I126" s="269"/>
      <c r="J126" s="286"/>
      <c r="K126" s="269" t="s">
        <v>3725</v>
      </c>
      <c r="L126" s="280"/>
      <c r="M126" s="269" t="s">
        <v>167</v>
      </c>
      <c r="N126" s="269" t="s">
        <v>555</v>
      </c>
      <c r="O126" s="271" t="s">
        <v>4610</v>
      </c>
      <c r="P126" s="272"/>
      <c r="Q126" s="269" t="s">
        <v>577</v>
      </c>
      <c r="R126" s="269" t="s">
        <v>582</v>
      </c>
      <c r="S126" s="269" t="s">
        <v>2925</v>
      </c>
      <c r="T126" s="269" t="s">
        <v>568</v>
      </c>
      <c r="U126" s="269" t="s">
        <v>2933</v>
      </c>
      <c r="V126" s="269" t="s">
        <v>4043</v>
      </c>
      <c r="W126" s="269" t="s">
        <v>5173</v>
      </c>
      <c r="X126" s="273"/>
      <c r="Y126" s="274"/>
      <c r="Z126" s="274"/>
      <c r="AA126" s="267">
        <f>IF(OR(J126="Fail",ISBLANK(J126)),INDEX('Issue Code Table'!C:C,MATCH(N:N,'Issue Code Table'!A:A,0)),IF(M126="Critical",6,IF(M126="Significant",5,IF(M126="Moderate",3,2))))</f>
        <v>3</v>
      </c>
    </row>
    <row r="127" spans="1:27" ht="82.15" customHeight="1" x14ac:dyDescent="0.25">
      <c r="A127" s="261" t="s">
        <v>3066</v>
      </c>
      <c r="B127" s="262" t="s">
        <v>2560</v>
      </c>
      <c r="C127" s="262" t="s">
        <v>553</v>
      </c>
      <c r="D127" s="262" t="s">
        <v>166</v>
      </c>
      <c r="E127" s="262" t="s">
        <v>4378</v>
      </c>
      <c r="F127" s="262" t="s">
        <v>569</v>
      </c>
      <c r="G127" s="262" t="s">
        <v>4784</v>
      </c>
      <c r="H127" s="262" t="s">
        <v>3403</v>
      </c>
      <c r="I127" s="262"/>
      <c r="J127" s="287"/>
      <c r="K127" s="262" t="s">
        <v>3726</v>
      </c>
      <c r="L127" s="283"/>
      <c r="M127" s="262" t="s">
        <v>167</v>
      </c>
      <c r="N127" s="262" t="s">
        <v>555</v>
      </c>
      <c r="O127" s="276" t="s">
        <v>4610</v>
      </c>
      <c r="P127" s="264"/>
      <c r="Q127" s="262" t="s">
        <v>577</v>
      </c>
      <c r="R127" s="262" t="s">
        <v>584</v>
      </c>
      <c r="S127" s="262" t="s">
        <v>567</v>
      </c>
      <c r="T127" s="262" t="s">
        <v>571</v>
      </c>
      <c r="U127" s="262" t="s">
        <v>2934</v>
      </c>
      <c r="V127" s="262" t="s">
        <v>4044</v>
      </c>
      <c r="W127" s="262" t="s">
        <v>5174</v>
      </c>
      <c r="X127" s="265"/>
      <c r="Y127" s="266"/>
      <c r="Z127" s="266"/>
      <c r="AA127" s="267">
        <f>IF(OR(J127="Fail",ISBLANK(J127)),INDEX('Issue Code Table'!C:C,MATCH(N:N,'Issue Code Table'!A:A,0)),IF(M127="Critical",6,IF(M127="Significant",5,IF(M127="Moderate",3,2))))</f>
        <v>3</v>
      </c>
    </row>
    <row r="128" spans="1:27" ht="82.15" customHeight="1" x14ac:dyDescent="0.25">
      <c r="A128" s="268" t="s">
        <v>3067</v>
      </c>
      <c r="B128" s="269" t="s">
        <v>2581</v>
      </c>
      <c r="C128" s="269" t="s">
        <v>2582</v>
      </c>
      <c r="D128" s="269" t="s">
        <v>166</v>
      </c>
      <c r="E128" s="269" t="s">
        <v>4379</v>
      </c>
      <c r="F128" s="269" t="s">
        <v>572</v>
      </c>
      <c r="G128" s="269" t="s">
        <v>4785</v>
      </c>
      <c r="H128" s="269" t="s">
        <v>3404</v>
      </c>
      <c r="I128" s="269"/>
      <c r="J128" s="286"/>
      <c r="K128" s="269" t="s">
        <v>3727</v>
      </c>
      <c r="L128" s="280"/>
      <c r="M128" s="269" t="s">
        <v>167</v>
      </c>
      <c r="N128" s="269" t="s">
        <v>555</v>
      </c>
      <c r="O128" s="271" t="s">
        <v>4610</v>
      </c>
      <c r="P128" s="272"/>
      <c r="Q128" s="269" t="s">
        <v>577</v>
      </c>
      <c r="R128" s="269" t="s">
        <v>585</v>
      </c>
      <c r="S128" s="269" t="s">
        <v>567</v>
      </c>
      <c r="T128" s="269" t="s">
        <v>574</v>
      </c>
      <c r="U128" s="269" t="s">
        <v>2935</v>
      </c>
      <c r="V128" s="269" t="s">
        <v>4045</v>
      </c>
      <c r="W128" s="269" t="s">
        <v>5175</v>
      </c>
      <c r="X128" s="273"/>
      <c r="Y128" s="274"/>
      <c r="Z128" s="274"/>
      <c r="AA128" s="267">
        <f>IF(OR(J128="Fail",ISBLANK(J128)),INDEX('Issue Code Table'!C:C,MATCH(N:N,'Issue Code Table'!A:A,0)),IF(M128="Critical",6,IF(M128="Significant",5,IF(M128="Moderate",3,2))))</f>
        <v>3</v>
      </c>
    </row>
    <row r="129" spans="1:27" ht="82.15" customHeight="1" x14ac:dyDescent="0.25">
      <c r="A129" s="261" t="s">
        <v>3068</v>
      </c>
      <c r="B129" s="262" t="s">
        <v>2581</v>
      </c>
      <c r="C129" s="262" t="s">
        <v>2582</v>
      </c>
      <c r="D129" s="262" t="s">
        <v>166</v>
      </c>
      <c r="E129" s="262" t="s">
        <v>4380</v>
      </c>
      <c r="F129" s="262" t="s">
        <v>575</v>
      </c>
      <c r="G129" s="262" t="s">
        <v>4786</v>
      </c>
      <c r="H129" s="262" t="s">
        <v>3405</v>
      </c>
      <c r="I129" s="262"/>
      <c r="J129" s="287"/>
      <c r="K129" s="262" t="s">
        <v>3728</v>
      </c>
      <c r="L129" s="283"/>
      <c r="M129" s="262" t="s">
        <v>167</v>
      </c>
      <c r="N129" s="262" t="s">
        <v>555</v>
      </c>
      <c r="O129" s="276" t="s">
        <v>4610</v>
      </c>
      <c r="P129" s="264"/>
      <c r="Q129" s="262" t="s">
        <v>577</v>
      </c>
      <c r="R129" s="262" t="s">
        <v>586</v>
      </c>
      <c r="S129" s="262" t="s">
        <v>567</v>
      </c>
      <c r="T129" s="262" t="s">
        <v>576</v>
      </c>
      <c r="U129" s="262" t="s">
        <v>2936</v>
      </c>
      <c r="V129" s="262" t="s">
        <v>4046</v>
      </c>
      <c r="W129" s="262" t="s">
        <v>5176</v>
      </c>
      <c r="X129" s="265"/>
      <c r="Y129" s="266"/>
      <c r="Z129" s="266"/>
      <c r="AA129" s="267">
        <f>IF(OR(J129="Fail",ISBLANK(J129)),INDEX('Issue Code Table'!C:C,MATCH(N:N,'Issue Code Table'!A:A,0)),IF(M129="Critical",6,IF(M129="Significant",5,IF(M129="Moderate",3,2))))</f>
        <v>3</v>
      </c>
    </row>
    <row r="130" spans="1:27" ht="82.15" customHeight="1" x14ac:dyDescent="0.25">
      <c r="A130" s="268" t="s">
        <v>3069</v>
      </c>
      <c r="B130" s="269" t="s">
        <v>2560</v>
      </c>
      <c r="C130" s="269" t="s">
        <v>553</v>
      </c>
      <c r="D130" s="269" t="s">
        <v>166</v>
      </c>
      <c r="E130" s="269" t="s">
        <v>4381</v>
      </c>
      <c r="F130" s="269" t="s">
        <v>554</v>
      </c>
      <c r="G130" s="269" t="s">
        <v>4787</v>
      </c>
      <c r="H130" s="269" t="s">
        <v>3406</v>
      </c>
      <c r="I130" s="269"/>
      <c r="J130" s="286"/>
      <c r="K130" s="269" t="s">
        <v>3729</v>
      </c>
      <c r="L130" s="280"/>
      <c r="M130" s="269" t="s">
        <v>167</v>
      </c>
      <c r="N130" s="269" t="s">
        <v>555</v>
      </c>
      <c r="O130" s="271" t="s">
        <v>4610</v>
      </c>
      <c r="P130" s="272"/>
      <c r="Q130" s="269" t="s">
        <v>587</v>
      </c>
      <c r="R130" s="269" t="s">
        <v>588</v>
      </c>
      <c r="S130" s="269" t="s">
        <v>2920</v>
      </c>
      <c r="T130" s="269" t="s">
        <v>216</v>
      </c>
      <c r="U130" s="269" t="s">
        <v>2937</v>
      </c>
      <c r="V130" s="269" t="s">
        <v>4047</v>
      </c>
      <c r="W130" s="269" t="s">
        <v>5177</v>
      </c>
      <c r="X130" s="273"/>
      <c r="Y130" s="274"/>
      <c r="Z130" s="274"/>
      <c r="AA130" s="267">
        <f>IF(OR(J130="Fail",ISBLANK(J130)),INDEX('Issue Code Table'!C:C,MATCH(N:N,'Issue Code Table'!A:A,0)),IF(M130="Critical",6,IF(M130="Significant",5,IF(M130="Moderate",3,2))))</f>
        <v>3</v>
      </c>
    </row>
    <row r="131" spans="1:27" ht="82.15" customHeight="1" x14ac:dyDescent="0.25">
      <c r="A131" s="261" t="s">
        <v>3070</v>
      </c>
      <c r="B131" s="262" t="s">
        <v>2560</v>
      </c>
      <c r="C131" s="262" t="s">
        <v>553</v>
      </c>
      <c r="D131" s="262" t="s">
        <v>166</v>
      </c>
      <c r="E131" s="262" t="s">
        <v>4382</v>
      </c>
      <c r="F131" s="262" t="s">
        <v>558</v>
      </c>
      <c r="G131" s="262" t="s">
        <v>4788</v>
      </c>
      <c r="H131" s="262" t="s">
        <v>3407</v>
      </c>
      <c r="I131" s="262"/>
      <c r="J131" s="287"/>
      <c r="K131" s="262" t="s">
        <v>3730</v>
      </c>
      <c r="L131" s="283"/>
      <c r="M131" s="262" t="s">
        <v>167</v>
      </c>
      <c r="N131" s="262" t="s">
        <v>555</v>
      </c>
      <c r="O131" s="276" t="s">
        <v>4610</v>
      </c>
      <c r="P131" s="264"/>
      <c r="Q131" s="262" t="s">
        <v>587</v>
      </c>
      <c r="R131" s="262" t="s">
        <v>589</v>
      </c>
      <c r="S131" s="262" t="s">
        <v>560</v>
      </c>
      <c r="T131" s="262" t="s">
        <v>216</v>
      </c>
      <c r="U131" s="262" t="s">
        <v>2938</v>
      </c>
      <c r="V131" s="262" t="s">
        <v>4048</v>
      </c>
      <c r="W131" s="262" t="s">
        <v>5178</v>
      </c>
      <c r="X131" s="265"/>
      <c r="Y131" s="266"/>
      <c r="Z131" s="266"/>
      <c r="AA131" s="267">
        <f>IF(OR(J131="Fail",ISBLANK(J131)),INDEX('Issue Code Table'!C:C,MATCH(N:N,'Issue Code Table'!A:A,0)),IF(M131="Critical",6,IF(M131="Significant",5,IF(M131="Moderate",3,2))))</f>
        <v>3</v>
      </c>
    </row>
    <row r="132" spans="1:27" ht="82.15" customHeight="1" x14ac:dyDescent="0.25">
      <c r="A132" s="268" t="s">
        <v>3071</v>
      </c>
      <c r="B132" s="269" t="s">
        <v>2560</v>
      </c>
      <c r="C132" s="269" t="s">
        <v>553</v>
      </c>
      <c r="D132" s="269" t="s">
        <v>166</v>
      </c>
      <c r="E132" s="269" t="s">
        <v>4383</v>
      </c>
      <c r="F132" s="269" t="s">
        <v>591</v>
      </c>
      <c r="G132" s="269" t="s">
        <v>4789</v>
      </c>
      <c r="H132" s="269" t="s">
        <v>3408</v>
      </c>
      <c r="I132" s="269"/>
      <c r="J132" s="286"/>
      <c r="K132" s="269" t="s">
        <v>3731</v>
      </c>
      <c r="L132" s="280"/>
      <c r="M132" s="269" t="s">
        <v>167</v>
      </c>
      <c r="N132" s="269" t="s">
        <v>555</v>
      </c>
      <c r="O132" s="271" t="s">
        <v>4610</v>
      </c>
      <c r="P132" s="272"/>
      <c r="Q132" s="269" t="s">
        <v>587</v>
      </c>
      <c r="R132" s="269" t="s">
        <v>590</v>
      </c>
      <c r="S132" s="269" t="s">
        <v>593</v>
      </c>
      <c r="T132" s="269" t="s">
        <v>564</v>
      </c>
      <c r="U132" s="269" t="s">
        <v>2939</v>
      </c>
      <c r="V132" s="269" t="s">
        <v>4049</v>
      </c>
      <c r="W132" s="269" t="s">
        <v>5179</v>
      </c>
      <c r="X132" s="273"/>
      <c r="Y132" s="274"/>
      <c r="Z132" s="274"/>
      <c r="AA132" s="267">
        <f>IF(OR(J132="Fail",ISBLANK(J132)),INDEX('Issue Code Table'!C:C,MATCH(N:N,'Issue Code Table'!A:A,0)),IF(M132="Critical",6,IF(M132="Significant",5,IF(M132="Moderate",3,2))))</f>
        <v>3</v>
      </c>
    </row>
    <row r="133" spans="1:27" ht="82.15" customHeight="1" x14ac:dyDescent="0.25">
      <c r="A133" s="261" t="s">
        <v>3072</v>
      </c>
      <c r="B133" s="262" t="s">
        <v>2560</v>
      </c>
      <c r="C133" s="262" t="s">
        <v>553</v>
      </c>
      <c r="D133" s="262" t="s">
        <v>166</v>
      </c>
      <c r="E133" s="262" t="s">
        <v>4384</v>
      </c>
      <c r="F133" s="262" t="s">
        <v>594</v>
      </c>
      <c r="G133" s="262" t="s">
        <v>4790</v>
      </c>
      <c r="H133" s="262" t="s">
        <v>3409</v>
      </c>
      <c r="I133" s="262"/>
      <c r="J133" s="287"/>
      <c r="K133" s="262" t="s">
        <v>3732</v>
      </c>
      <c r="L133" s="283"/>
      <c r="M133" s="262" t="s">
        <v>167</v>
      </c>
      <c r="N133" s="262" t="s">
        <v>555</v>
      </c>
      <c r="O133" s="276" t="s">
        <v>4610</v>
      </c>
      <c r="P133" s="264"/>
      <c r="Q133" s="262" t="s">
        <v>587</v>
      </c>
      <c r="R133" s="262" t="s">
        <v>592</v>
      </c>
      <c r="S133" s="262" t="s">
        <v>596</v>
      </c>
      <c r="T133" s="262" t="s">
        <v>597</v>
      </c>
      <c r="U133" s="262" t="s">
        <v>2940</v>
      </c>
      <c r="V133" s="262" t="s">
        <v>4050</v>
      </c>
      <c r="W133" s="262" t="s">
        <v>5180</v>
      </c>
      <c r="X133" s="265"/>
      <c r="Y133" s="266"/>
      <c r="Z133" s="266"/>
      <c r="AA133" s="267">
        <f>IF(OR(J133="Fail",ISBLANK(J133)),INDEX('Issue Code Table'!C:C,MATCH(N:N,'Issue Code Table'!A:A,0)),IF(M133="Critical",6,IF(M133="Significant",5,IF(M133="Moderate",3,2))))</f>
        <v>3</v>
      </c>
    </row>
    <row r="134" spans="1:27" ht="82.15" customHeight="1" x14ac:dyDescent="0.25">
      <c r="A134" s="268" t="s">
        <v>3073</v>
      </c>
      <c r="B134" s="269" t="s">
        <v>2560</v>
      </c>
      <c r="C134" s="269" t="s">
        <v>553</v>
      </c>
      <c r="D134" s="269" t="s">
        <v>166</v>
      </c>
      <c r="E134" s="269" t="s">
        <v>4385</v>
      </c>
      <c r="F134" s="269" t="s">
        <v>598</v>
      </c>
      <c r="G134" s="269" t="s">
        <v>4791</v>
      </c>
      <c r="H134" s="269" t="s">
        <v>3410</v>
      </c>
      <c r="I134" s="269"/>
      <c r="J134" s="286"/>
      <c r="K134" s="269" t="s">
        <v>3733</v>
      </c>
      <c r="L134" s="280"/>
      <c r="M134" s="269" t="s">
        <v>167</v>
      </c>
      <c r="N134" s="269" t="s">
        <v>555</v>
      </c>
      <c r="O134" s="271" t="s">
        <v>4610</v>
      </c>
      <c r="P134" s="272"/>
      <c r="Q134" s="269" t="s">
        <v>587</v>
      </c>
      <c r="R134" s="269" t="s">
        <v>595</v>
      </c>
      <c r="S134" s="269" t="s">
        <v>600</v>
      </c>
      <c r="T134" s="269" t="s">
        <v>601</v>
      </c>
      <c r="U134" s="269" t="s">
        <v>2941</v>
      </c>
      <c r="V134" s="269" t="s">
        <v>4051</v>
      </c>
      <c r="W134" s="269" t="s">
        <v>5181</v>
      </c>
      <c r="X134" s="273"/>
      <c r="Y134" s="274"/>
      <c r="Z134" s="274"/>
      <c r="AA134" s="267">
        <f>IF(OR(J134="Fail",ISBLANK(J134)),INDEX('Issue Code Table'!C:C,MATCH(N:N,'Issue Code Table'!A:A,0)),IF(M134="Critical",6,IF(M134="Significant",5,IF(M134="Moderate",3,2))))</f>
        <v>3</v>
      </c>
    </row>
    <row r="135" spans="1:27" ht="82.15" customHeight="1" x14ac:dyDescent="0.25">
      <c r="A135" s="261" t="s">
        <v>3074</v>
      </c>
      <c r="B135" s="262" t="s">
        <v>2560</v>
      </c>
      <c r="C135" s="262" t="s">
        <v>553</v>
      </c>
      <c r="D135" s="262" t="s">
        <v>166</v>
      </c>
      <c r="E135" s="262" t="s">
        <v>4386</v>
      </c>
      <c r="F135" s="262" t="s">
        <v>602</v>
      </c>
      <c r="G135" s="262" t="s">
        <v>4792</v>
      </c>
      <c r="H135" s="262" t="s">
        <v>3411</v>
      </c>
      <c r="I135" s="262"/>
      <c r="J135" s="287"/>
      <c r="K135" s="262" t="s">
        <v>3734</v>
      </c>
      <c r="L135" s="283"/>
      <c r="M135" s="262" t="s">
        <v>167</v>
      </c>
      <c r="N135" s="262" t="s">
        <v>555</v>
      </c>
      <c r="O135" s="276" t="s">
        <v>4610</v>
      </c>
      <c r="P135" s="264"/>
      <c r="Q135" s="262" t="s">
        <v>587</v>
      </c>
      <c r="R135" s="262" t="s">
        <v>599</v>
      </c>
      <c r="S135" s="262" t="s">
        <v>2925</v>
      </c>
      <c r="T135" s="262" t="s">
        <v>568</v>
      </c>
      <c r="U135" s="262" t="s">
        <v>2942</v>
      </c>
      <c r="V135" s="262" t="s">
        <v>4052</v>
      </c>
      <c r="W135" s="262" t="s">
        <v>5182</v>
      </c>
      <c r="X135" s="265"/>
      <c r="Y135" s="266"/>
      <c r="Z135" s="266"/>
      <c r="AA135" s="267">
        <f>IF(OR(J135="Fail",ISBLANK(J135)),INDEX('Issue Code Table'!C:C,MATCH(N:N,'Issue Code Table'!A:A,0)),IF(M135="Critical",6,IF(M135="Significant",5,IF(M135="Moderate",3,2))))</f>
        <v>3</v>
      </c>
    </row>
    <row r="136" spans="1:27" ht="82.15" customHeight="1" x14ac:dyDescent="0.25">
      <c r="A136" s="268" t="s">
        <v>3075</v>
      </c>
      <c r="B136" s="269" t="s">
        <v>2560</v>
      </c>
      <c r="C136" s="269" t="s">
        <v>553</v>
      </c>
      <c r="D136" s="269" t="s">
        <v>166</v>
      </c>
      <c r="E136" s="269" t="s">
        <v>4387</v>
      </c>
      <c r="F136" s="269" t="s">
        <v>569</v>
      </c>
      <c r="G136" s="269" t="s">
        <v>4793</v>
      </c>
      <c r="H136" s="269" t="s">
        <v>3412</v>
      </c>
      <c r="I136" s="269"/>
      <c r="J136" s="286"/>
      <c r="K136" s="269" t="s">
        <v>3735</v>
      </c>
      <c r="L136" s="280"/>
      <c r="M136" s="269" t="s">
        <v>167</v>
      </c>
      <c r="N136" s="269" t="s">
        <v>555</v>
      </c>
      <c r="O136" s="271" t="s">
        <v>4610</v>
      </c>
      <c r="P136" s="272"/>
      <c r="Q136" s="269" t="s">
        <v>587</v>
      </c>
      <c r="R136" s="269" t="s">
        <v>603</v>
      </c>
      <c r="S136" s="269" t="s">
        <v>567</v>
      </c>
      <c r="T136" s="269" t="s">
        <v>571</v>
      </c>
      <c r="U136" s="269" t="s">
        <v>2943</v>
      </c>
      <c r="V136" s="269" t="s">
        <v>4053</v>
      </c>
      <c r="W136" s="269" t="s">
        <v>5183</v>
      </c>
      <c r="X136" s="273"/>
      <c r="Y136" s="274"/>
      <c r="Z136" s="274"/>
      <c r="AA136" s="267">
        <f>IF(OR(J136="Fail",ISBLANK(J136)),INDEX('Issue Code Table'!C:C,MATCH(N:N,'Issue Code Table'!A:A,0)),IF(M136="Critical",6,IF(M136="Significant",5,IF(M136="Moderate",3,2))))</f>
        <v>3</v>
      </c>
    </row>
    <row r="137" spans="1:27" ht="82.15" customHeight="1" x14ac:dyDescent="0.25">
      <c r="A137" s="261" t="s">
        <v>3076</v>
      </c>
      <c r="B137" s="262" t="s">
        <v>2581</v>
      </c>
      <c r="C137" s="262" t="s">
        <v>2582</v>
      </c>
      <c r="D137" s="262" t="s">
        <v>166</v>
      </c>
      <c r="E137" s="262" t="s">
        <v>4388</v>
      </c>
      <c r="F137" s="262" t="s">
        <v>572</v>
      </c>
      <c r="G137" s="262" t="s">
        <v>4794</v>
      </c>
      <c r="H137" s="262" t="s">
        <v>3413</v>
      </c>
      <c r="I137" s="262"/>
      <c r="J137" s="287"/>
      <c r="K137" s="262" t="s">
        <v>3736</v>
      </c>
      <c r="L137" s="283"/>
      <c r="M137" s="262" t="s">
        <v>167</v>
      </c>
      <c r="N137" s="262" t="s">
        <v>555</v>
      </c>
      <c r="O137" s="276" t="s">
        <v>4610</v>
      </c>
      <c r="P137" s="264"/>
      <c r="Q137" s="262" t="s">
        <v>587</v>
      </c>
      <c r="R137" s="262" t="s">
        <v>604</v>
      </c>
      <c r="S137" s="262" t="s">
        <v>567</v>
      </c>
      <c r="T137" s="262" t="s">
        <v>574</v>
      </c>
      <c r="U137" s="262" t="s">
        <v>2944</v>
      </c>
      <c r="V137" s="262" t="s">
        <v>4054</v>
      </c>
      <c r="W137" s="262" t="s">
        <v>5184</v>
      </c>
      <c r="X137" s="265"/>
      <c r="Y137" s="266"/>
      <c r="Z137" s="266"/>
      <c r="AA137" s="267">
        <f>IF(OR(J137="Fail",ISBLANK(J137)),INDEX('Issue Code Table'!C:C,MATCH(N:N,'Issue Code Table'!A:A,0)),IF(M137="Critical",6,IF(M137="Significant",5,IF(M137="Moderate",3,2))))</f>
        <v>3</v>
      </c>
    </row>
    <row r="138" spans="1:27" ht="82.15" customHeight="1" x14ac:dyDescent="0.25">
      <c r="A138" s="268" t="s">
        <v>3077</v>
      </c>
      <c r="B138" s="269" t="s">
        <v>2581</v>
      </c>
      <c r="C138" s="269" t="s">
        <v>2582</v>
      </c>
      <c r="D138" s="269" t="s">
        <v>166</v>
      </c>
      <c r="E138" s="269" t="s">
        <v>4389</v>
      </c>
      <c r="F138" s="269" t="s">
        <v>575</v>
      </c>
      <c r="G138" s="269" t="s">
        <v>4795</v>
      </c>
      <c r="H138" s="269" t="s">
        <v>3414</v>
      </c>
      <c r="I138" s="269"/>
      <c r="J138" s="286"/>
      <c r="K138" s="269" t="s">
        <v>3737</v>
      </c>
      <c r="L138" s="280"/>
      <c r="M138" s="269" t="s">
        <v>167</v>
      </c>
      <c r="N138" s="269" t="s">
        <v>555</v>
      </c>
      <c r="O138" s="271" t="s">
        <v>4610</v>
      </c>
      <c r="P138" s="272"/>
      <c r="Q138" s="269" t="s">
        <v>587</v>
      </c>
      <c r="R138" s="269" t="s">
        <v>605</v>
      </c>
      <c r="S138" s="269" t="s">
        <v>567</v>
      </c>
      <c r="T138" s="269" t="s">
        <v>576</v>
      </c>
      <c r="U138" s="269" t="s">
        <v>2945</v>
      </c>
      <c r="V138" s="269" t="s">
        <v>4055</v>
      </c>
      <c r="W138" s="269" t="s">
        <v>5185</v>
      </c>
      <c r="X138" s="273"/>
      <c r="Y138" s="274"/>
      <c r="Z138" s="274"/>
      <c r="AA138" s="267">
        <f>IF(OR(J138="Fail",ISBLANK(J138)),INDEX('Issue Code Table'!C:C,MATCH(N:N,'Issue Code Table'!A:A,0)),IF(M138="Critical",6,IF(M138="Significant",5,IF(M138="Moderate",3,2))))</f>
        <v>3</v>
      </c>
    </row>
    <row r="139" spans="1:27" ht="82.15" customHeight="1" x14ac:dyDescent="0.25">
      <c r="A139" s="261" t="s">
        <v>3078</v>
      </c>
      <c r="B139" s="262" t="s">
        <v>2581</v>
      </c>
      <c r="C139" s="262" t="s">
        <v>2582</v>
      </c>
      <c r="D139" s="262" t="s">
        <v>166</v>
      </c>
      <c r="E139" s="262" t="s">
        <v>4390</v>
      </c>
      <c r="F139" s="262" t="s">
        <v>606</v>
      </c>
      <c r="G139" s="262" t="s">
        <v>4796</v>
      </c>
      <c r="H139" s="262" t="s">
        <v>3415</v>
      </c>
      <c r="I139" s="262"/>
      <c r="J139" s="287"/>
      <c r="K139" s="262" t="s">
        <v>3738</v>
      </c>
      <c r="L139" s="283"/>
      <c r="M139" s="262" t="s">
        <v>160</v>
      </c>
      <c r="N139" s="262" t="s">
        <v>607</v>
      </c>
      <c r="O139" s="276" t="s">
        <v>4604</v>
      </c>
      <c r="P139" s="264"/>
      <c r="Q139" s="262" t="s">
        <v>608</v>
      </c>
      <c r="R139" s="262" t="s">
        <v>609</v>
      </c>
      <c r="S139" s="262" t="s">
        <v>610</v>
      </c>
      <c r="T139" s="262" t="s">
        <v>2583</v>
      </c>
      <c r="U139" s="262" t="s">
        <v>2260</v>
      </c>
      <c r="V139" s="262" t="s">
        <v>4056</v>
      </c>
      <c r="W139" s="262" t="s">
        <v>5186</v>
      </c>
      <c r="X139" s="265"/>
      <c r="Y139" s="266"/>
      <c r="Z139" s="266"/>
      <c r="AA139" s="267">
        <f>IF(OR(J139="Fail",ISBLANK(J139)),INDEX('Issue Code Table'!C:C,MATCH(N:N,'Issue Code Table'!A:A,0)),IF(M139="Critical",6,IF(M139="Significant",5,IF(M139="Moderate",3,2))))</f>
        <v>5</v>
      </c>
    </row>
    <row r="140" spans="1:27" ht="82.15" customHeight="1" x14ac:dyDescent="0.25">
      <c r="A140" s="268" t="s">
        <v>3079</v>
      </c>
      <c r="B140" s="269" t="s">
        <v>2581</v>
      </c>
      <c r="C140" s="269" t="s">
        <v>2582</v>
      </c>
      <c r="D140" s="269" t="s">
        <v>166</v>
      </c>
      <c r="E140" s="269" t="s">
        <v>4391</v>
      </c>
      <c r="F140" s="269" t="s">
        <v>2508</v>
      </c>
      <c r="G140" s="269" t="s">
        <v>4797</v>
      </c>
      <c r="H140" s="269" t="s">
        <v>3416</v>
      </c>
      <c r="I140" s="269"/>
      <c r="J140" s="286"/>
      <c r="K140" s="269" t="s">
        <v>3739</v>
      </c>
      <c r="L140" s="280"/>
      <c r="M140" s="269" t="s">
        <v>167</v>
      </c>
      <c r="N140" s="269" t="s">
        <v>611</v>
      </c>
      <c r="O140" s="271" t="s">
        <v>4608</v>
      </c>
      <c r="P140" s="272"/>
      <c r="Q140" s="269" t="s">
        <v>612</v>
      </c>
      <c r="R140" s="269" t="s">
        <v>613</v>
      </c>
      <c r="S140" s="269" t="s">
        <v>614</v>
      </c>
      <c r="T140" s="269" t="s">
        <v>2583</v>
      </c>
      <c r="U140" s="269" t="s">
        <v>2261</v>
      </c>
      <c r="V140" s="269" t="s">
        <v>4057</v>
      </c>
      <c r="W140" s="269" t="s">
        <v>5187</v>
      </c>
      <c r="X140" s="273"/>
      <c r="Y140" s="274"/>
      <c r="Z140" s="274"/>
      <c r="AA140" s="267">
        <f>IF(OR(J140="Fail",ISBLANK(J140)),INDEX('Issue Code Table'!C:C,MATCH(N:N,'Issue Code Table'!A:A,0)),IF(M140="Critical",6,IF(M140="Significant",5,IF(M140="Moderate",3,2))))</f>
        <v>4</v>
      </c>
    </row>
    <row r="141" spans="1:27" ht="82.15" customHeight="1" x14ac:dyDescent="0.25">
      <c r="A141" s="261" t="s">
        <v>3080</v>
      </c>
      <c r="B141" s="262" t="s">
        <v>2581</v>
      </c>
      <c r="C141" s="262" t="s">
        <v>2582</v>
      </c>
      <c r="D141" s="262" t="s">
        <v>166</v>
      </c>
      <c r="E141" s="262" t="s">
        <v>4392</v>
      </c>
      <c r="F141" s="262" t="s">
        <v>615</v>
      </c>
      <c r="G141" s="262" t="s">
        <v>4798</v>
      </c>
      <c r="H141" s="262" t="s">
        <v>3417</v>
      </c>
      <c r="I141" s="262"/>
      <c r="J141" s="287"/>
      <c r="K141" s="262" t="s">
        <v>3417</v>
      </c>
      <c r="L141" s="283"/>
      <c r="M141" s="262" t="s">
        <v>167</v>
      </c>
      <c r="N141" s="262" t="s">
        <v>611</v>
      </c>
      <c r="O141" s="276" t="s">
        <v>4608</v>
      </c>
      <c r="P141" s="264"/>
      <c r="Q141" s="262" t="s">
        <v>612</v>
      </c>
      <c r="R141" s="262" t="s">
        <v>616</v>
      </c>
      <c r="S141" s="262" t="s">
        <v>610</v>
      </c>
      <c r="T141" s="262" t="s">
        <v>2583</v>
      </c>
      <c r="U141" s="262" t="s">
        <v>2262</v>
      </c>
      <c r="V141" s="262" t="s">
        <v>4058</v>
      </c>
      <c r="W141" s="262" t="s">
        <v>5188</v>
      </c>
      <c r="X141" s="265"/>
      <c r="Y141" s="266"/>
      <c r="Z141" s="266"/>
      <c r="AA141" s="267">
        <f>IF(OR(J141="Fail",ISBLANK(J141)),INDEX('Issue Code Table'!C:C,MATCH(N:N,'Issue Code Table'!A:A,0)),IF(M141="Critical",6,IF(M141="Significant",5,IF(M141="Moderate",3,2))))</f>
        <v>4</v>
      </c>
    </row>
    <row r="142" spans="1:27" ht="82.15" customHeight="1" x14ac:dyDescent="0.25">
      <c r="A142" s="268" t="s">
        <v>3081</v>
      </c>
      <c r="B142" s="269" t="s">
        <v>2581</v>
      </c>
      <c r="C142" s="269" t="s">
        <v>2582</v>
      </c>
      <c r="D142" s="269" t="s">
        <v>166</v>
      </c>
      <c r="E142" s="269" t="s">
        <v>4393</v>
      </c>
      <c r="F142" s="269" t="s">
        <v>617</v>
      </c>
      <c r="G142" s="269" t="s">
        <v>4799</v>
      </c>
      <c r="H142" s="269" t="s">
        <v>3418</v>
      </c>
      <c r="I142" s="269"/>
      <c r="J142" s="286"/>
      <c r="K142" s="269" t="s">
        <v>3740</v>
      </c>
      <c r="L142" s="280"/>
      <c r="M142" s="269" t="s">
        <v>167</v>
      </c>
      <c r="N142" s="269" t="s">
        <v>611</v>
      </c>
      <c r="O142" s="271" t="s">
        <v>4608</v>
      </c>
      <c r="P142" s="272"/>
      <c r="Q142" s="269" t="s">
        <v>612</v>
      </c>
      <c r="R142" s="269" t="s">
        <v>618</v>
      </c>
      <c r="S142" s="269" t="s">
        <v>610</v>
      </c>
      <c r="T142" s="269" t="s">
        <v>2583</v>
      </c>
      <c r="U142" s="269" t="s">
        <v>2263</v>
      </c>
      <c r="V142" s="269" t="s">
        <v>4059</v>
      </c>
      <c r="W142" s="269" t="s">
        <v>5189</v>
      </c>
      <c r="X142" s="273"/>
      <c r="Y142" s="274"/>
      <c r="Z142" s="274"/>
      <c r="AA142" s="267">
        <f>IF(OR(J142="Fail",ISBLANK(J142)),INDEX('Issue Code Table'!C:C,MATCH(N:N,'Issue Code Table'!A:A,0)),IF(M142="Critical",6,IF(M142="Significant",5,IF(M142="Moderate",3,2))))</f>
        <v>4</v>
      </c>
    </row>
    <row r="143" spans="1:27" ht="82.15" customHeight="1" x14ac:dyDescent="0.25">
      <c r="A143" s="261" t="s">
        <v>3082</v>
      </c>
      <c r="B143" s="262" t="s">
        <v>2581</v>
      </c>
      <c r="C143" s="262" t="s">
        <v>2582</v>
      </c>
      <c r="D143" s="262" t="s">
        <v>166</v>
      </c>
      <c r="E143" s="262" t="s">
        <v>4394</v>
      </c>
      <c r="F143" s="262" t="s">
        <v>619</v>
      </c>
      <c r="G143" s="262" t="s">
        <v>4800</v>
      </c>
      <c r="H143" s="262" t="s">
        <v>3419</v>
      </c>
      <c r="I143" s="262"/>
      <c r="J143" s="287"/>
      <c r="K143" s="262" t="s">
        <v>3419</v>
      </c>
      <c r="L143" s="283"/>
      <c r="M143" s="262" t="s">
        <v>160</v>
      </c>
      <c r="N143" s="262" t="s">
        <v>350</v>
      </c>
      <c r="O143" s="276" t="s">
        <v>4609</v>
      </c>
      <c r="P143" s="264"/>
      <c r="Q143" s="262" t="s">
        <v>620</v>
      </c>
      <c r="R143" s="262" t="s">
        <v>621</v>
      </c>
      <c r="S143" s="262" t="s">
        <v>622</v>
      </c>
      <c r="T143" s="262" t="s">
        <v>2583</v>
      </c>
      <c r="U143" s="262" t="s">
        <v>2264</v>
      </c>
      <c r="V143" s="262" t="s">
        <v>4060</v>
      </c>
      <c r="W143" s="262" t="s">
        <v>5190</v>
      </c>
      <c r="X143" s="265"/>
      <c r="Y143" s="266"/>
      <c r="Z143" s="266"/>
      <c r="AA143" s="267">
        <f>IF(OR(J143="Fail",ISBLANK(J143)),INDEX('Issue Code Table'!C:C,MATCH(N:N,'Issue Code Table'!A:A,0)),IF(M143="Critical",6,IF(M143="Significant",5,IF(M143="Moderate",3,2))))</f>
        <v>5</v>
      </c>
    </row>
    <row r="144" spans="1:27" ht="82.15" customHeight="1" x14ac:dyDescent="0.25">
      <c r="A144" s="268" t="s">
        <v>3083</v>
      </c>
      <c r="B144" s="269" t="s">
        <v>2581</v>
      </c>
      <c r="C144" s="269" t="s">
        <v>2582</v>
      </c>
      <c r="D144" s="269" t="s">
        <v>166</v>
      </c>
      <c r="E144" s="269" t="s">
        <v>4395</v>
      </c>
      <c r="F144" s="269" t="s">
        <v>623</v>
      </c>
      <c r="G144" s="269" t="s">
        <v>4801</v>
      </c>
      <c r="H144" s="269" t="s">
        <v>3420</v>
      </c>
      <c r="I144" s="269"/>
      <c r="J144" s="286"/>
      <c r="K144" s="269" t="s">
        <v>3420</v>
      </c>
      <c r="L144" s="280"/>
      <c r="M144" s="269" t="s">
        <v>160</v>
      </c>
      <c r="N144" s="269" t="s">
        <v>350</v>
      </c>
      <c r="O144" s="271" t="s">
        <v>4609</v>
      </c>
      <c r="P144" s="272"/>
      <c r="Q144" s="269" t="s">
        <v>620</v>
      </c>
      <c r="R144" s="269" t="s">
        <v>624</v>
      </c>
      <c r="S144" s="269" t="s">
        <v>610</v>
      </c>
      <c r="T144" s="269" t="s">
        <v>2583</v>
      </c>
      <c r="U144" s="269" t="s">
        <v>2265</v>
      </c>
      <c r="V144" s="269" t="s">
        <v>4061</v>
      </c>
      <c r="W144" s="269" t="s">
        <v>5191</v>
      </c>
      <c r="X144" s="273"/>
      <c r="Y144" s="274"/>
      <c r="Z144" s="274"/>
      <c r="AA144" s="267">
        <f>IF(OR(J144="Fail",ISBLANK(J144)),INDEX('Issue Code Table'!C:C,MATCH(N:N,'Issue Code Table'!A:A,0)),IF(M144="Critical",6,IF(M144="Significant",5,IF(M144="Moderate",3,2))))</f>
        <v>5</v>
      </c>
    </row>
    <row r="145" spans="1:27" ht="82.15" customHeight="1" x14ac:dyDescent="0.25">
      <c r="A145" s="261" t="s">
        <v>3084</v>
      </c>
      <c r="B145" s="262" t="s">
        <v>2581</v>
      </c>
      <c r="C145" s="262" t="s">
        <v>2582</v>
      </c>
      <c r="D145" s="262" t="s">
        <v>166</v>
      </c>
      <c r="E145" s="262" t="s">
        <v>4396</v>
      </c>
      <c r="F145" s="262" t="s">
        <v>625</v>
      </c>
      <c r="G145" s="262" t="s">
        <v>4802</v>
      </c>
      <c r="H145" s="262" t="s">
        <v>3421</v>
      </c>
      <c r="I145" s="262"/>
      <c r="J145" s="287"/>
      <c r="K145" s="262" t="s">
        <v>3421</v>
      </c>
      <c r="L145" s="283"/>
      <c r="M145" s="262" t="s">
        <v>160</v>
      </c>
      <c r="N145" s="262" t="s">
        <v>350</v>
      </c>
      <c r="O145" s="276" t="s">
        <v>4609</v>
      </c>
      <c r="P145" s="264"/>
      <c r="Q145" s="262" t="s">
        <v>626</v>
      </c>
      <c r="R145" s="262" t="s">
        <v>627</v>
      </c>
      <c r="S145" s="262" t="s">
        <v>610</v>
      </c>
      <c r="T145" s="262" t="s">
        <v>2583</v>
      </c>
      <c r="U145" s="262" t="s">
        <v>2266</v>
      </c>
      <c r="V145" s="262" t="s">
        <v>4062</v>
      </c>
      <c r="W145" s="262" t="s">
        <v>5192</v>
      </c>
      <c r="X145" s="265"/>
      <c r="Y145" s="266"/>
      <c r="Z145" s="266"/>
      <c r="AA145" s="267">
        <f>IF(OR(J145="Fail",ISBLANK(J145)),INDEX('Issue Code Table'!C:C,MATCH(N:N,'Issue Code Table'!A:A,0)),IF(M145="Critical",6,IF(M145="Significant",5,IF(M145="Moderate",3,2))))</f>
        <v>5</v>
      </c>
    </row>
    <row r="146" spans="1:27" ht="82.15" customHeight="1" x14ac:dyDescent="0.25">
      <c r="A146" s="268" t="s">
        <v>3085</v>
      </c>
      <c r="B146" s="269" t="s">
        <v>2581</v>
      </c>
      <c r="C146" s="269" t="s">
        <v>2582</v>
      </c>
      <c r="D146" s="269" t="s">
        <v>166</v>
      </c>
      <c r="E146" s="269" t="s">
        <v>4397</v>
      </c>
      <c r="F146" s="269" t="s">
        <v>628</v>
      </c>
      <c r="G146" s="269" t="s">
        <v>4803</v>
      </c>
      <c r="H146" s="269" t="s">
        <v>3422</v>
      </c>
      <c r="I146" s="269"/>
      <c r="J146" s="286"/>
      <c r="K146" s="269" t="s">
        <v>3422</v>
      </c>
      <c r="L146" s="280"/>
      <c r="M146" s="269" t="s">
        <v>160</v>
      </c>
      <c r="N146" s="269" t="s">
        <v>350</v>
      </c>
      <c r="O146" s="271" t="s">
        <v>4609</v>
      </c>
      <c r="P146" s="272"/>
      <c r="Q146" s="269" t="s">
        <v>626</v>
      </c>
      <c r="R146" s="269" t="s">
        <v>629</v>
      </c>
      <c r="S146" s="269" t="s">
        <v>610</v>
      </c>
      <c r="T146" s="269" t="s">
        <v>2583</v>
      </c>
      <c r="U146" s="269" t="s">
        <v>2267</v>
      </c>
      <c r="V146" s="269" t="s">
        <v>4063</v>
      </c>
      <c r="W146" s="269" t="s">
        <v>5193</v>
      </c>
      <c r="X146" s="273"/>
      <c r="Y146" s="274"/>
      <c r="Z146" s="274"/>
      <c r="AA146" s="267">
        <f>IF(OR(J146="Fail",ISBLANK(J146)),INDEX('Issue Code Table'!C:C,MATCH(N:N,'Issue Code Table'!A:A,0)),IF(M146="Critical",6,IF(M146="Significant",5,IF(M146="Moderate",3,2))))</f>
        <v>5</v>
      </c>
    </row>
    <row r="147" spans="1:27" ht="82.15" customHeight="1" x14ac:dyDescent="0.25">
      <c r="A147" s="261" t="s">
        <v>3086</v>
      </c>
      <c r="B147" s="262" t="s">
        <v>2581</v>
      </c>
      <c r="C147" s="262" t="s">
        <v>2582</v>
      </c>
      <c r="D147" s="262" t="s">
        <v>166</v>
      </c>
      <c r="E147" s="262" t="s">
        <v>4398</v>
      </c>
      <c r="F147" s="262" t="s">
        <v>630</v>
      </c>
      <c r="G147" s="262" t="s">
        <v>4804</v>
      </c>
      <c r="H147" s="262" t="s">
        <v>3423</v>
      </c>
      <c r="I147" s="262"/>
      <c r="J147" s="287"/>
      <c r="K147" s="262" t="s">
        <v>3423</v>
      </c>
      <c r="L147" s="283"/>
      <c r="M147" s="262" t="s">
        <v>160</v>
      </c>
      <c r="N147" s="262" t="s">
        <v>350</v>
      </c>
      <c r="O147" s="276" t="s">
        <v>4609</v>
      </c>
      <c r="P147" s="264"/>
      <c r="Q147" s="262" t="s">
        <v>626</v>
      </c>
      <c r="R147" s="262" t="s">
        <v>631</v>
      </c>
      <c r="S147" s="262" t="s">
        <v>610</v>
      </c>
      <c r="T147" s="262" t="s">
        <v>2583</v>
      </c>
      <c r="U147" s="262" t="s">
        <v>2268</v>
      </c>
      <c r="V147" s="262" t="s">
        <v>4064</v>
      </c>
      <c r="W147" s="262" t="s">
        <v>5194</v>
      </c>
      <c r="X147" s="265"/>
      <c r="Y147" s="266"/>
      <c r="Z147" s="266"/>
      <c r="AA147" s="267">
        <f>IF(OR(J147="Fail",ISBLANK(J147)),INDEX('Issue Code Table'!C:C,MATCH(N:N,'Issue Code Table'!A:A,0)),IF(M147="Critical",6,IF(M147="Significant",5,IF(M147="Moderate",3,2))))</f>
        <v>5</v>
      </c>
    </row>
    <row r="148" spans="1:27" ht="82.15" customHeight="1" x14ac:dyDescent="0.25">
      <c r="A148" s="268" t="s">
        <v>3087</v>
      </c>
      <c r="B148" s="269" t="s">
        <v>2581</v>
      </c>
      <c r="C148" s="269" t="s">
        <v>2582</v>
      </c>
      <c r="D148" s="269" t="s">
        <v>166</v>
      </c>
      <c r="E148" s="269" t="s">
        <v>4399</v>
      </c>
      <c r="F148" s="269" t="s">
        <v>632</v>
      </c>
      <c r="G148" s="269" t="s">
        <v>4805</v>
      </c>
      <c r="H148" s="269" t="s">
        <v>3424</v>
      </c>
      <c r="I148" s="269"/>
      <c r="J148" s="286"/>
      <c r="K148" s="269" t="s">
        <v>3741</v>
      </c>
      <c r="L148" s="280"/>
      <c r="M148" s="269" t="s">
        <v>160</v>
      </c>
      <c r="N148" s="269" t="s">
        <v>607</v>
      </c>
      <c r="O148" s="271" t="s">
        <v>4604</v>
      </c>
      <c r="P148" s="272"/>
      <c r="Q148" s="269" t="s">
        <v>626</v>
      </c>
      <c r="R148" s="269" t="s">
        <v>633</v>
      </c>
      <c r="S148" s="269" t="s">
        <v>610</v>
      </c>
      <c r="T148" s="269" t="s">
        <v>2583</v>
      </c>
      <c r="U148" s="269" t="s">
        <v>2269</v>
      </c>
      <c r="V148" s="269" t="s">
        <v>4065</v>
      </c>
      <c r="W148" s="269" t="s">
        <v>5195</v>
      </c>
      <c r="X148" s="273"/>
      <c r="Y148" s="274"/>
      <c r="Z148" s="274"/>
      <c r="AA148" s="267">
        <f>IF(OR(J148="Fail",ISBLANK(J148)),INDEX('Issue Code Table'!C:C,MATCH(N:N,'Issue Code Table'!A:A,0)),IF(M148="Critical",6,IF(M148="Significant",5,IF(M148="Moderate",3,2))))</f>
        <v>5</v>
      </c>
    </row>
    <row r="149" spans="1:27" ht="82.15" customHeight="1" x14ac:dyDescent="0.25">
      <c r="A149" s="261" t="s">
        <v>3088</v>
      </c>
      <c r="B149" s="262" t="s">
        <v>2581</v>
      </c>
      <c r="C149" s="262" t="s">
        <v>2582</v>
      </c>
      <c r="D149" s="262" t="s">
        <v>166</v>
      </c>
      <c r="E149" s="262" t="s">
        <v>4400</v>
      </c>
      <c r="F149" s="262" t="s">
        <v>634</v>
      </c>
      <c r="G149" s="262" t="s">
        <v>4806</v>
      </c>
      <c r="H149" s="262" t="s">
        <v>3425</v>
      </c>
      <c r="I149" s="262"/>
      <c r="J149" s="287"/>
      <c r="K149" s="262" t="s">
        <v>3742</v>
      </c>
      <c r="L149" s="283"/>
      <c r="M149" s="262" t="s">
        <v>160</v>
      </c>
      <c r="N149" s="262" t="s">
        <v>607</v>
      </c>
      <c r="O149" s="276" t="s">
        <v>4604</v>
      </c>
      <c r="P149" s="264"/>
      <c r="Q149" s="262" t="s">
        <v>626</v>
      </c>
      <c r="R149" s="262" t="s">
        <v>635</v>
      </c>
      <c r="S149" s="262" t="s">
        <v>610</v>
      </c>
      <c r="T149" s="262" t="s">
        <v>2583</v>
      </c>
      <c r="U149" s="262" t="s">
        <v>2270</v>
      </c>
      <c r="V149" s="262" t="s">
        <v>4066</v>
      </c>
      <c r="W149" s="262" t="s">
        <v>5196</v>
      </c>
      <c r="X149" s="265"/>
      <c r="Y149" s="266"/>
      <c r="Z149" s="266"/>
      <c r="AA149" s="267">
        <f>IF(OR(J149="Fail",ISBLANK(J149)),INDEX('Issue Code Table'!C:C,MATCH(N:N,'Issue Code Table'!A:A,0)),IF(M149="Critical",6,IF(M149="Significant",5,IF(M149="Moderate",3,2))))</f>
        <v>5</v>
      </c>
    </row>
    <row r="150" spans="1:27" ht="82.15" customHeight="1" x14ac:dyDescent="0.25">
      <c r="A150" s="268" t="s">
        <v>3089</v>
      </c>
      <c r="B150" s="269" t="s">
        <v>2581</v>
      </c>
      <c r="C150" s="269" t="s">
        <v>2582</v>
      </c>
      <c r="D150" s="269" t="s">
        <v>166</v>
      </c>
      <c r="E150" s="269" t="s">
        <v>4401</v>
      </c>
      <c r="F150" s="269" t="s">
        <v>2584</v>
      </c>
      <c r="G150" s="269" t="s">
        <v>4807</v>
      </c>
      <c r="H150" s="269" t="s">
        <v>3426</v>
      </c>
      <c r="I150" s="269"/>
      <c r="J150" s="286"/>
      <c r="K150" s="269" t="s">
        <v>3426</v>
      </c>
      <c r="L150" s="280"/>
      <c r="M150" s="269" t="s">
        <v>160</v>
      </c>
      <c r="N150" s="269" t="s">
        <v>607</v>
      </c>
      <c r="O150" s="271" t="s">
        <v>4604</v>
      </c>
      <c r="P150" s="272"/>
      <c r="Q150" s="269" t="s">
        <v>626</v>
      </c>
      <c r="R150" s="269" t="s">
        <v>636</v>
      </c>
      <c r="S150" s="269" t="s">
        <v>610</v>
      </c>
      <c r="T150" s="269" t="s">
        <v>2583</v>
      </c>
      <c r="U150" s="269" t="s">
        <v>2271</v>
      </c>
      <c r="V150" s="269" t="s">
        <v>4067</v>
      </c>
      <c r="W150" s="269" t="s">
        <v>5197</v>
      </c>
      <c r="X150" s="273"/>
      <c r="Y150" s="274"/>
      <c r="Z150" s="274"/>
      <c r="AA150" s="267">
        <f>IF(OR(J150="Fail",ISBLANK(J150)),INDEX('Issue Code Table'!C:C,MATCH(N:N,'Issue Code Table'!A:A,0)),IF(M150="Critical",6,IF(M150="Significant",5,IF(M150="Moderate",3,2))))</f>
        <v>5</v>
      </c>
    </row>
    <row r="151" spans="1:27" ht="82.15" customHeight="1" x14ac:dyDescent="0.25">
      <c r="A151" s="261" t="s">
        <v>3090</v>
      </c>
      <c r="B151" s="262" t="s">
        <v>2581</v>
      </c>
      <c r="C151" s="262" t="s">
        <v>2582</v>
      </c>
      <c r="D151" s="262" t="s">
        <v>166</v>
      </c>
      <c r="E151" s="262" t="s">
        <v>4402</v>
      </c>
      <c r="F151" s="262" t="s">
        <v>637</v>
      </c>
      <c r="G151" s="262" t="s">
        <v>4808</v>
      </c>
      <c r="H151" s="262" t="s">
        <v>3427</v>
      </c>
      <c r="I151" s="262"/>
      <c r="J151" s="287"/>
      <c r="K151" s="262" t="s">
        <v>3427</v>
      </c>
      <c r="L151" s="283"/>
      <c r="M151" s="262" t="s">
        <v>160</v>
      </c>
      <c r="N151" s="262" t="s">
        <v>350</v>
      </c>
      <c r="O151" s="276" t="s">
        <v>4609</v>
      </c>
      <c r="P151" s="264"/>
      <c r="Q151" s="262" t="s">
        <v>638</v>
      </c>
      <c r="R151" s="262" t="s">
        <v>639</v>
      </c>
      <c r="S151" s="262" t="s">
        <v>640</v>
      </c>
      <c r="T151" s="262" t="s">
        <v>2583</v>
      </c>
      <c r="U151" s="262" t="s">
        <v>2272</v>
      </c>
      <c r="V151" s="262" t="s">
        <v>4068</v>
      </c>
      <c r="W151" s="262" t="s">
        <v>5198</v>
      </c>
      <c r="X151" s="265"/>
      <c r="Y151" s="266"/>
      <c r="Z151" s="266"/>
      <c r="AA151" s="267">
        <f>IF(OR(J151="Fail",ISBLANK(J151)),INDEX('Issue Code Table'!C:C,MATCH(N:N,'Issue Code Table'!A:A,0)),IF(M151="Critical",6,IF(M151="Significant",5,IF(M151="Moderate",3,2))))</f>
        <v>5</v>
      </c>
    </row>
    <row r="152" spans="1:27" ht="82.15" customHeight="1" x14ac:dyDescent="0.25">
      <c r="A152" s="268" t="s">
        <v>3091</v>
      </c>
      <c r="B152" s="269" t="s">
        <v>2581</v>
      </c>
      <c r="C152" s="269" t="s">
        <v>2582</v>
      </c>
      <c r="D152" s="269" t="s">
        <v>166</v>
      </c>
      <c r="E152" s="269" t="s">
        <v>4403</v>
      </c>
      <c r="F152" s="269" t="s">
        <v>641</v>
      </c>
      <c r="G152" s="269" t="s">
        <v>4809</v>
      </c>
      <c r="H152" s="269" t="s">
        <v>3428</v>
      </c>
      <c r="I152" s="269"/>
      <c r="J152" s="286"/>
      <c r="K152" s="269" t="s">
        <v>3743</v>
      </c>
      <c r="L152" s="280"/>
      <c r="M152" s="269" t="s">
        <v>160</v>
      </c>
      <c r="N152" s="269" t="s">
        <v>350</v>
      </c>
      <c r="O152" s="271" t="s">
        <v>4609</v>
      </c>
      <c r="P152" s="272"/>
      <c r="Q152" s="269" t="s">
        <v>638</v>
      </c>
      <c r="R152" s="269" t="s">
        <v>642</v>
      </c>
      <c r="S152" s="269" t="s">
        <v>643</v>
      </c>
      <c r="T152" s="269" t="s">
        <v>2583</v>
      </c>
      <c r="U152" s="269" t="s">
        <v>2273</v>
      </c>
      <c r="V152" s="269" t="s">
        <v>4069</v>
      </c>
      <c r="W152" s="269" t="s">
        <v>5199</v>
      </c>
      <c r="X152" s="273"/>
      <c r="Y152" s="274"/>
      <c r="Z152" s="274"/>
      <c r="AA152" s="267">
        <f>IF(OR(J152="Fail",ISBLANK(J152)),INDEX('Issue Code Table'!C:C,MATCH(N:N,'Issue Code Table'!A:A,0)),IF(M152="Critical",6,IF(M152="Significant",5,IF(M152="Moderate",3,2))))</f>
        <v>5</v>
      </c>
    </row>
    <row r="153" spans="1:27" ht="82.15" customHeight="1" x14ac:dyDescent="0.25">
      <c r="A153" s="261" t="s">
        <v>3092</v>
      </c>
      <c r="B153" s="262" t="s">
        <v>2581</v>
      </c>
      <c r="C153" s="262" t="s">
        <v>2582</v>
      </c>
      <c r="D153" s="262" t="s">
        <v>166</v>
      </c>
      <c r="E153" s="262" t="s">
        <v>4404</v>
      </c>
      <c r="F153" s="262" t="s">
        <v>644</v>
      </c>
      <c r="G153" s="262" t="s">
        <v>4810</v>
      </c>
      <c r="H153" s="262" t="s">
        <v>3429</v>
      </c>
      <c r="I153" s="262"/>
      <c r="J153" s="287"/>
      <c r="K153" s="262" t="s">
        <v>3744</v>
      </c>
      <c r="L153" s="283"/>
      <c r="M153" s="262" t="s">
        <v>160</v>
      </c>
      <c r="N153" s="262" t="s">
        <v>350</v>
      </c>
      <c r="O153" s="276" t="s">
        <v>4609</v>
      </c>
      <c r="P153" s="264"/>
      <c r="Q153" s="262" t="s">
        <v>638</v>
      </c>
      <c r="R153" s="262" t="s">
        <v>645</v>
      </c>
      <c r="S153" s="262" t="s">
        <v>646</v>
      </c>
      <c r="T153" s="262" t="s">
        <v>2583</v>
      </c>
      <c r="U153" s="262" t="s">
        <v>2274</v>
      </c>
      <c r="V153" s="262" t="s">
        <v>4070</v>
      </c>
      <c r="W153" s="262" t="s">
        <v>5200</v>
      </c>
      <c r="X153" s="265"/>
      <c r="Y153" s="266"/>
      <c r="Z153" s="266"/>
      <c r="AA153" s="267">
        <f>IF(OR(J153="Fail",ISBLANK(J153)),INDEX('Issue Code Table'!C:C,MATCH(N:N,'Issue Code Table'!A:A,0)),IF(M153="Critical",6,IF(M153="Significant",5,IF(M153="Moderate",3,2))))</f>
        <v>5</v>
      </c>
    </row>
    <row r="154" spans="1:27" ht="82.15" customHeight="1" x14ac:dyDescent="0.25">
      <c r="A154" s="268" t="s">
        <v>3093</v>
      </c>
      <c r="B154" s="269" t="s">
        <v>2581</v>
      </c>
      <c r="C154" s="269" t="s">
        <v>2582</v>
      </c>
      <c r="D154" s="269" t="s">
        <v>166</v>
      </c>
      <c r="E154" s="269" t="s">
        <v>4405</v>
      </c>
      <c r="F154" s="269" t="s">
        <v>647</v>
      </c>
      <c r="G154" s="269" t="s">
        <v>4811</v>
      </c>
      <c r="H154" s="269" t="s">
        <v>3430</v>
      </c>
      <c r="I154" s="269"/>
      <c r="J154" s="286"/>
      <c r="K154" s="269" t="s">
        <v>3745</v>
      </c>
      <c r="L154" s="280"/>
      <c r="M154" s="269" t="s">
        <v>160</v>
      </c>
      <c r="N154" s="269" t="s">
        <v>350</v>
      </c>
      <c r="O154" s="271" t="s">
        <v>4609</v>
      </c>
      <c r="P154" s="272"/>
      <c r="Q154" s="269" t="s">
        <v>638</v>
      </c>
      <c r="R154" s="269" t="s">
        <v>648</v>
      </c>
      <c r="S154" s="269" t="s">
        <v>649</v>
      </c>
      <c r="T154" s="269" t="s">
        <v>2583</v>
      </c>
      <c r="U154" s="269" t="s">
        <v>2275</v>
      </c>
      <c r="V154" s="269" t="s">
        <v>4071</v>
      </c>
      <c r="W154" s="269" t="s">
        <v>5201</v>
      </c>
      <c r="X154" s="273"/>
      <c r="Y154" s="274"/>
      <c r="Z154" s="274"/>
      <c r="AA154" s="267">
        <f>IF(OR(J154="Fail",ISBLANK(J154)),INDEX('Issue Code Table'!C:C,MATCH(N:N,'Issue Code Table'!A:A,0)),IF(M154="Critical",6,IF(M154="Significant",5,IF(M154="Moderate",3,2))))</f>
        <v>5</v>
      </c>
    </row>
    <row r="155" spans="1:27" ht="82.15" customHeight="1" x14ac:dyDescent="0.25">
      <c r="A155" s="261" t="s">
        <v>3094</v>
      </c>
      <c r="B155" s="262" t="s">
        <v>2581</v>
      </c>
      <c r="C155" s="262" t="s">
        <v>2582</v>
      </c>
      <c r="D155" s="262" t="s">
        <v>166</v>
      </c>
      <c r="E155" s="262" t="s">
        <v>4406</v>
      </c>
      <c r="F155" s="262" t="s">
        <v>5545</v>
      </c>
      <c r="G155" s="262" t="s">
        <v>4812</v>
      </c>
      <c r="H155" s="262" t="s">
        <v>3431</v>
      </c>
      <c r="I155" s="262"/>
      <c r="J155" s="287"/>
      <c r="K155" s="262" t="s">
        <v>3431</v>
      </c>
      <c r="L155" s="283"/>
      <c r="M155" s="262" t="s">
        <v>160</v>
      </c>
      <c r="N155" s="262" t="s">
        <v>350</v>
      </c>
      <c r="O155" s="276" t="s">
        <v>4609</v>
      </c>
      <c r="P155" s="264"/>
      <c r="Q155" s="262" t="s">
        <v>650</v>
      </c>
      <c r="R155" s="262" t="s">
        <v>651</v>
      </c>
      <c r="S155" s="262" t="s">
        <v>610</v>
      </c>
      <c r="T155" s="262" t="s">
        <v>2583</v>
      </c>
      <c r="U155" s="262" t="s">
        <v>2585</v>
      </c>
      <c r="V155" s="262" t="s">
        <v>4072</v>
      </c>
      <c r="W155" s="262" t="s">
        <v>5202</v>
      </c>
      <c r="X155" s="265"/>
      <c r="Y155" s="266"/>
      <c r="Z155" s="266"/>
      <c r="AA155" s="267">
        <f>IF(OR(J155="Fail",ISBLANK(J155)),INDEX('Issue Code Table'!C:C,MATCH(N:N,'Issue Code Table'!A:A,0)),IF(M155="Critical",6,IF(M155="Significant",5,IF(M155="Moderate",3,2))))</f>
        <v>5</v>
      </c>
    </row>
    <row r="156" spans="1:27" ht="82.15" customHeight="1" x14ac:dyDescent="0.25">
      <c r="A156" s="268" t="s">
        <v>3095</v>
      </c>
      <c r="B156" s="269" t="s">
        <v>2581</v>
      </c>
      <c r="C156" s="269" t="s">
        <v>2582</v>
      </c>
      <c r="D156" s="269" t="s">
        <v>166</v>
      </c>
      <c r="E156" s="269" t="s">
        <v>4407</v>
      </c>
      <c r="F156" s="269" t="s">
        <v>652</v>
      </c>
      <c r="G156" s="269" t="s">
        <v>4813</v>
      </c>
      <c r="H156" s="269" t="s">
        <v>3432</v>
      </c>
      <c r="I156" s="269"/>
      <c r="J156" s="286"/>
      <c r="K156" s="269" t="s">
        <v>3432</v>
      </c>
      <c r="L156" s="280"/>
      <c r="M156" s="269" t="s">
        <v>160</v>
      </c>
      <c r="N156" s="269" t="s">
        <v>350</v>
      </c>
      <c r="O156" s="271" t="s">
        <v>4609</v>
      </c>
      <c r="P156" s="272"/>
      <c r="Q156" s="269" t="s">
        <v>650</v>
      </c>
      <c r="R156" s="269" t="s">
        <v>653</v>
      </c>
      <c r="S156" s="269" t="s">
        <v>610</v>
      </c>
      <c r="T156" s="269" t="s">
        <v>2583</v>
      </c>
      <c r="U156" s="269" t="s">
        <v>2276</v>
      </c>
      <c r="V156" s="269" t="s">
        <v>4073</v>
      </c>
      <c r="W156" s="269" t="s">
        <v>5203</v>
      </c>
      <c r="X156" s="273"/>
      <c r="Y156" s="274"/>
      <c r="Z156" s="274"/>
      <c r="AA156" s="267">
        <f>IF(OR(J156="Fail",ISBLANK(J156)),INDEX('Issue Code Table'!C:C,MATCH(N:N,'Issue Code Table'!A:A,0)),IF(M156="Critical",6,IF(M156="Significant",5,IF(M156="Moderate",3,2))))</f>
        <v>5</v>
      </c>
    </row>
    <row r="157" spans="1:27" ht="82.15" customHeight="1" x14ac:dyDescent="0.25">
      <c r="A157" s="261" t="s">
        <v>3096</v>
      </c>
      <c r="B157" s="262" t="s">
        <v>2581</v>
      </c>
      <c r="C157" s="262" t="s">
        <v>2582</v>
      </c>
      <c r="D157" s="262" t="s">
        <v>166</v>
      </c>
      <c r="E157" s="262" t="s">
        <v>4408</v>
      </c>
      <c r="F157" s="262" t="s">
        <v>2509</v>
      </c>
      <c r="G157" s="262" t="s">
        <v>4814</v>
      </c>
      <c r="H157" s="262" t="s">
        <v>3433</v>
      </c>
      <c r="I157" s="262"/>
      <c r="J157" s="287"/>
      <c r="K157" s="262" t="s">
        <v>3433</v>
      </c>
      <c r="L157" s="283"/>
      <c r="M157" s="262" t="s">
        <v>160</v>
      </c>
      <c r="N157" s="262" t="s">
        <v>350</v>
      </c>
      <c r="O157" s="276" t="s">
        <v>4609</v>
      </c>
      <c r="P157" s="264"/>
      <c r="Q157" s="262" t="s">
        <v>650</v>
      </c>
      <c r="R157" s="262" t="s">
        <v>654</v>
      </c>
      <c r="S157" s="262" t="s">
        <v>610</v>
      </c>
      <c r="T157" s="262" t="s">
        <v>2583</v>
      </c>
      <c r="U157" s="262" t="s">
        <v>2277</v>
      </c>
      <c r="V157" s="262" t="s">
        <v>4074</v>
      </c>
      <c r="W157" s="262" t="s">
        <v>5204</v>
      </c>
      <c r="X157" s="265"/>
      <c r="Y157" s="266"/>
      <c r="Z157" s="266"/>
      <c r="AA157" s="267">
        <f>IF(OR(J157="Fail",ISBLANK(J157)),INDEX('Issue Code Table'!C:C,MATCH(N:N,'Issue Code Table'!A:A,0)),IF(M157="Critical",6,IF(M157="Significant",5,IF(M157="Moderate",3,2))))</f>
        <v>5</v>
      </c>
    </row>
    <row r="158" spans="1:27" ht="82.15" customHeight="1" x14ac:dyDescent="0.25">
      <c r="A158" s="268" t="s">
        <v>3097</v>
      </c>
      <c r="B158" s="269" t="s">
        <v>2581</v>
      </c>
      <c r="C158" s="269" t="s">
        <v>2582</v>
      </c>
      <c r="D158" s="269" t="s">
        <v>166</v>
      </c>
      <c r="E158" s="269" t="s">
        <v>4409</v>
      </c>
      <c r="F158" s="269" t="s">
        <v>2586</v>
      </c>
      <c r="G158" s="269" t="s">
        <v>4815</v>
      </c>
      <c r="H158" s="269" t="s">
        <v>3434</v>
      </c>
      <c r="I158" s="269"/>
      <c r="J158" s="286"/>
      <c r="K158" s="269" t="s">
        <v>3746</v>
      </c>
      <c r="L158" s="280"/>
      <c r="M158" s="269" t="s">
        <v>160</v>
      </c>
      <c r="N158" s="269" t="s">
        <v>350</v>
      </c>
      <c r="O158" s="271" t="s">
        <v>4609</v>
      </c>
      <c r="P158" s="272"/>
      <c r="Q158" s="269" t="s">
        <v>650</v>
      </c>
      <c r="R158" s="269" t="s">
        <v>655</v>
      </c>
      <c r="S158" s="269" t="s">
        <v>656</v>
      </c>
      <c r="T158" s="269" t="s">
        <v>2583</v>
      </c>
      <c r="U158" s="269" t="s">
        <v>2278</v>
      </c>
      <c r="V158" s="269" t="s">
        <v>4075</v>
      </c>
      <c r="W158" s="269" t="s">
        <v>5205</v>
      </c>
      <c r="X158" s="273"/>
      <c r="Y158" s="274"/>
      <c r="Z158" s="274"/>
      <c r="AA158" s="267">
        <f>IF(OR(J158="Fail",ISBLANK(J158)),INDEX('Issue Code Table'!C:C,MATCH(N:N,'Issue Code Table'!A:A,0)),IF(M158="Critical",6,IF(M158="Significant",5,IF(M158="Moderate",3,2))))</f>
        <v>5</v>
      </c>
    </row>
    <row r="159" spans="1:27" ht="82.15" customHeight="1" x14ac:dyDescent="0.25">
      <c r="A159" s="261" t="s">
        <v>3098</v>
      </c>
      <c r="B159" s="262" t="s">
        <v>2581</v>
      </c>
      <c r="C159" s="262" t="s">
        <v>2582</v>
      </c>
      <c r="D159" s="262" t="s">
        <v>166</v>
      </c>
      <c r="E159" s="262" t="s">
        <v>4410</v>
      </c>
      <c r="F159" s="262" t="s">
        <v>657</v>
      </c>
      <c r="G159" s="262" t="s">
        <v>4816</v>
      </c>
      <c r="H159" s="262" t="s">
        <v>3435</v>
      </c>
      <c r="I159" s="262"/>
      <c r="J159" s="287"/>
      <c r="K159" s="262" t="s">
        <v>3435</v>
      </c>
      <c r="L159" s="283"/>
      <c r="M159" s="262" t="s">
        <v>160</v>
      </c>
      <c r="N159" s="262" t="s">
        <v>350</v>
      </c>
      <c r="O159" s="276" t="s">
        <v>4609</v>
      </c>
      <c r="P159" s="264"/>
      <c r="Q159" s="262" t="s">
        <v>650</v>
      </c>
      <c r="R159" s="262" t="s">
        <v>658</v>
      </c>
      <c r="S159" s="262" t="s">
        <v>659</v>
      </c>
      <c r="T159" s="262" t="s">
        <v>2583</v>
      </c>
      <c r="U159" s="262" t="s">
        <v>2279</v>
      </c>
      <c r="V159" s="262" t="s">
        <v>4076</v>
      </c>
      <c r="W159" s="262" t="s">
        <v>5206</v>
      </c>
      <c r="X159" s="265"/>
      <c r="Y159" s="266"/>
      <c r="Z159" s="266"/>
      <c r="AA159" s="267">
        <f>IF(OR(J159="Fail",ISBLANK(J159)),INDEX('Issue Code Table'!C:C,MATCH(N:N,'Issue Code Table'!A:A,0)),IF(M159="Critical",6,IF(M159="Significant",5,IF(M159="Moderate",3,2))))</f>
        <v>5</v>
      </c>
    </row>
    <row r="160" spans="1:27" ht="82.15" customHeight="1" x14ac:dyDescent="0.25">
      <c r="A160" s="268" t="s">
        <v>3099</v>
      </c>
      <c r="B160" s="269" t="s">
        <v>2581</v>
      </c>
      <c r="C160" s="269" t="s">
        <v>2582</v>
      </c>
      <c r="D160" s="269" t="s">
        <v>166</v>
      </c>
      <c r="E160" s="269" t="s">
        <v>4411</v>
      </c>
      <c r="F160" s="269" t="s">
        <v>660</v>
      </c>
      <c r="G160" s="269" t="s">
        <v>4817</v>
      </c>
      <c r="H160" s="269" t="s">
        <v>3436</v>
      </c>
      <c r="I160" s="269"/>
      <c r="J160" s="286"/>
      <c r="K160" s="269" t="s">
        <v>3747</v>
      </c>
      <c r="L160" s="280"/>
      <c r="M160" s="269" t="s">
        <v>160</v>
      </c>
      <c r="N160" s="269" t="s">
        <v>607</v>
      </c>
      <c r="O160" s="271" t="s">
        <v>4604</v>
      </c>
      <c r="P160" s="272"/>
      <c r="Q160" s="269" t="s">
        <v>661</v>
      </c>
      <c r="R160" s="269" t="s">
        <v>662</v>
      </c>
      <c r="S160" s="269" t="s">
        <v>610</v>
      </c>
      <c r="T160" s="269" t="s">
        <v>2583</v>
      </c>
      <c r="U160" s="269" t="s">
        <v>2280</v>
      </c>
      <c r="V160" s="269" t="s">
        <v>4077</v>
      </c>
      <c r="W160" s="269" t="s">
        <v>5207</v>
      </c>
      <c r="X160" s="273"/>
      <c r="Y160" s="274"/>
      <c r="Z160" s="274"/>
      <c r="AA160" s="267">
        <f>IF(OR(J160="Fail",ISBLANK(J160)),INDEX('Issue Code Table'!C:C,MATCH(N:N,'Issue Code Table'!A:A,0)),IF(M160="Critical",6,IF(M160="Significant",5,IF(M160="Moderate",3,2))))</f>
        <v>5</v>
      </c>
    </row>
    <row r="161" spans="1:27" ht="82.15" customHeight="1" x14ac:dyDescent="0.25">
      <c r="A161" s="261" t="s">
        <v>3100</v>
      </c>
      <c r="B161" s="262" t="s">
        <v>2581</v>
      </c>
      <c r="C161" s="262" t="s">
        <v>2582</v>
      </c>
      <c r="D161" s="262" t="s">
        <v>166</v>
      </c>
      <c r="E161" s="262" t="s">
        <v>4412</v>
      </c>
      <c r="F161" s="262" t="s">
        <v>663</v>
      </c>
      <c r="G161" s="262" t="s">
        <v>4818</v>
      </c>
      <c r="H161" s="262" t="s">
        <v>3437</v>
      </c>
      <c r="I161" s="262"/>
      <c r="J161" s="287"/>
      <c r="K161" s="262" t="s">
        <v>3748</v>
      </c>
      <c r="L161" s="283"/>
      <c r="M161" s="262" t="s">
        <v>160</v>
      </c>
      <c r="N161" s="262" t="s">
        <v>350</v>
      </c>
      <c r="O161" s="276" t="s">
        <v>4609</v>
      </c>
      <c r="P161" s="264"/>
      <c r="Q161" s="262" t="s">
        <v>664</v>
      </c>
      <c r="R161" s="262" t="s">
        <v>665</v>
      </c>
      <c r="S161" s="262" t="s">
        <v>610</v>
      </c>
      <c r="T161" s="262" t="s">
        <v>2583</v>
      </c>
      <c r="U161" s="262" t="s">
        <v>2281</v>
      </c>
      <c r="V161" s="262" t="s">
        <v>4078</v>
      </c>
      <c r="W161" s="262" t="s">
        <v>5208</v>
      </c>
      <c r="X161" s="265"/>
      <c r="Y161" s="266"/>
      <c r="Z161" s="266"/>
      <c r="AA161" s="267">
        <f>IF(OR(J161="Fail",ISBLANK(J161)),INDEX('Issue Code Table'!C:C,MATCH(N:N,'Issue Code Table'!A:A,0)),IF(M161="Critical",6,IF(M161="Significant",5,IF(M161="Moderate",3,2))))</f>
        <v>5</v>
      </c>
    </row>
    <row r="162" spans="1:27" ht="82.15" customHeight="1" x14ac:dyDescent="0.25">
      <c r="A162" s="268" t="s">
        <v>3101</v>
      </c>
      <c r="B162" s="269" t="s">
        <v>2581</v>
      </c>
      <c r="C162" s="269" t="s">
        <v>2582</v>
      </c>
      <c r="D162" s="269" t="s">
        <v>166</v>
      </c>
      <c r="E162" s="269" t="s">
        <v>4413</v>
      </c>
      <c r="F162" s="269" t="s">
        <v>2587</v>
      </c>
      <c r="G162" s="269" t="s">
        <v>4819</v>
      </c>
      <c r="H162" s="269" t="s">
        <v>3438</v>
      </c>
      <c r="I162" s="269"/>
      <c r="J162" s="286"/>
      <c r="K162" s="269" t="s">
        <v>3749</v>
      </c>
      <c r="L162" s="280"/>
      <c r="M162" s="269" t="s">
        <v>160</v>
      </c>
      <c r="N162" s="269" t="s">
        <v>350</v>
      </c>
      <c r="O162" s="271" t="s">
        <v>4609</v>
      </c>
      <c r="P162" s="272"/>
      <c r="Q162" s="269" t="s">
        <v>664</v>
      </c>
      <c r="R162" s="269" t="s">
        <v>666</v>
      </c>
      <c r="S162" s="269" t="s">
        <v>667</v>
      </c>
      <c r="T162" s="269" t="s">
        <v>2583</v>
      </c>
      <c r="U162" s="269" t="s">
        <v>2282</v>
      </c>
      <c r="V162" s="269" t="s">
        <v>4079</v>
      </c>
      <c r="W162" s="269" t="s">
        <v>5209</v>
      </c>
      <c r="X162" s="273"/>
      <c r="Y162" s="274"/>
      <c r="Z162" s="274"/>
      <c r="AA162" s="267">
        <f>IF(OR(J162="Fail",ISBLANK(J162)),INDEX('Issue Code Table'!C:C,MATCH(N:N,'Issue Code Table'!A:A,0)),IF(M162="Critical",6,IF(M162="Significant",5,IF(M162="Moderate",3,2))))</f>
        <v>5</v>
      </c>
    </row>
    <row r="163" spans="1:27" ht="82.15" customHeight="1" x14ac:dyDescent="0.25">
      <c r="A163" s="261" t="s">
        <v>3102</v>
      </c>
      <c r="B163" s="262" t="s">
        <v>2581</v>
      </c>
      <c r="C163" s="262" t="s">
        <v>2582</v>
      </c>
      <c r="D163" s="262" t="s">
        <v>166</v>
      </c>
      <c r="E163" s="262" t="s">
        <v>4414</v>
      </c>
      <c r="F163" s="262" t="s">
        <v>668</v>
      </c>
      <c r="G163" s="262" t="s">
        <v>4820</v>
      </c>
      <c r="H163" s="262" t="s">
        <v>3439</v>
      </c>
      <c r="I163" s="262"/>
      <c r="J163" s="287"/>
      <c r="K163" s="262" t="s">
        <v>3439</v>
      </c>
      <c r="L163" s="283"/>
      <c r="M163" s="262" t="s">
        <v>160</v>
      </c>
      <c r="N163" s="262" t="s">
        <v>350</v>
      </c>
      <c r="O163" s="276" t="s">
        <v>4609</v>
      </c>
      <c r="P163" s="264"/>
      <c r="Q163" s="262" t="s">
        <v>664</v>
      </c>
      <c r="R163" s="262" t="s">
        <v>669</v>
      </c>
      <c r="S163" s="262" t="s">
        <v>610</v>
      </c>
      <c r="T163" s="262" t="s">
        <v>2583</v>
      </c>
      <c r="U163" s="262" t="s">
        <v>2283</v>
      </c>
      <c r="V163" s="262" t="s">
        <v>4080</v>
      </c>
      <c r="W163" s="262" t="s">
        <v>5210</v>
      </c>
      <c r="X163" s="265"/>
      <c r="Y163" s="266"/>
      <c r="Z163" s="266"/>
      <c r="AA163" s="267">
        <f>IF(OR(J163="Fail",ISBLANK(J163)),INDEX('Issue Code Table'!C:C,MATCH(N:N,'Issue Code Table'!A:A,0)),IF(M163="Critical",6,IF(M163="Significant",5,IF(M163="Moderate",3,2))))</f>
        <v>5</v>
      </c>
    </row>
    <row r="164" spans="1:27" ht="82.15" customHeight="1" x14ac:dyDescent="0.25">
      <c r="A164" s="268" t="s">
        <v>3103</v>
      </c>
      <c r="B164" s="269" t="s">
        <v>2581</v>
      </c>
      <c r="C164" s="269" t="s">
        <v>2582</v>
      </c>
      <c r="D164" s="269" t="s">
        <v>166</v>
      </c>
      <c r="E164" s="269" t="s">
        <v>4415</v>
      </c>
      <c r="F164" s="269" t="s">
        <v>670</v>
      </c>
      <c r="G164" s="269" t="s">
        <v>4821</v>
      </c>
      <c r="H164" s="269" t="s">
        <v>3440</v>
      </c>
      <c r="I164" s="269"/>
      <c r="J164" s="286"/>
      <c r="K164" s="269" t="s">
        <v>3440</v>
      </c>
      <c r="L164" s="280"/>
      <c r="M164" s="269" t="s">
        <v>167</v>
      </c>
      <c r="N164" s="269" t="s">
        <v>611</v>
      </c>
      <c r="O164" s="271" t="s">
        <v>4608</v>
      </c>
      <c r="P164" s="272"/>
      <c r="Q164" s="269" t="s">
        <v>664</v>
      </c>
      <c r="R164" s="269" t="s">
        <v>671</v>
      </c>
      <c r="S164" s="269" t="s">
        <v>610</v>
      </c>
      <c r="T164" s="269" t="s">
        <v>2583</v>
      </c>
      <c r="U164" s="269" t="s">
        <v>2284</v>
      </c>
      <c r="V164" s="269" t="s">
        <v>4081</v>
      </c>
      <c r="W164" s="269" t="s">
        <v>5211</v>
      </c>
      <c r="X164" s="273"/>
      <c r="Y164" s="274"/>
      <c r="Z164" s="274"/>
      <c r="AA164" s="267">
        <f>IF(OR(J164="Fail",ISBLANK(J164)),INDEX('Issue Code Table'!C:C,MATCH(N:N,'Issue Code Table'!A:A,0)),IF(M164="Critical",6,IF(M164="Significant",5,IF(M164="Moderate",3,2))))</f>
        <v>4</v>
      </c>
    </row>
    <row r="165" spans="1:27" ht="82.15" customHeight="1" x14ac:dyDescent="0.25">
      <c r="A165" s="261" t="s">
        <v>3104</v>
      </c>
      <c r="B165" s="262" t="s">
        <v>2581</v>
      </c>
      <c r="C165" s="262" t="s">
        <v>2582</v>
      </c>
      <c r="D165" s="262" t="s">
        <v>166</v>
      </c>
      <c r="E165" s="262" t="s">
        <v>4416</v>
      </c>
      <c r="F165" s="262" t="s">
        <v>2588</v>
      </c>
      <c r="G165" s="262" t="s">
        <v>4822</v>
      </c>
      <c r="H165" s="262" t="s">
        <v>3441</v>
      </c>
      <c r="I165" s="262"/>
      <c r="J165" s="287"/>
      <c r="K165" s="262" t="s">
        <v>3750</v>
      </c>
      <c r="L165" s="283"/>
      <c r="M165" s="262" t="s">
        <v>160</v>
      </c>
      <c r="N165" s="262" t="s">
        <v>350</v>
      </c>
      <c r="O165" s="276" t="s">
        <v>4609</v>
      </c>
      <c r="P165" s="264"/>
      <c r="Q165" s="262" t="s">
        <v>664</v>
      </c>
      <c r="R165" s="262" t="s">
        <v>672</v>
      </c>
      <c r="S165" s="262" t="s">
        <v>610</v>
      </c>
      <c r="T165" s="262" t="s">
        <v>2583</v>
      </c>
      <c r="U165" s="262" t="s">
        <v>2285</v>
      </c>
      <c r="V165" s="262" t="s">
        <v>4082</v>
      </c>
      <c r="W165" s="262" t="s">
        <v>5212</v>
      </c>
      <c r="X165" s="265"/>
      <c r="Y165" s="266"/>
      <c r="Z165" s="266"/>
      <c r="AA165" s="267">
        <f>IF(OR(J165="Fail",ISBLANK(J165)),INDEX('Issue Code Table'!C:C,MATCH(N:N,'Issue Code Table'!A:A,0)),IF(M165="Critical",6,IF(M165="Significant",5,IF(M165="Moderate",3,2))))</f>
        <v>5</v>
      </c>
    </row>
    <row r="166" spans="1:27" ht="82.15" customHeight="1" x14ac:dyDescent="0.25">
      <c r="A166" s="268" t="s">
        <v>3105</v>
      </c>
      <c r="B166" s="269" t="s">
        <v>2556</v>
      </c>
      <c r="C166" s="269" t="s">
        <v>217</v>
      </c>
      <c r="D166" s="269" t="s">
        <v>166</v>
      </c>
      <c r="E166" s="269" t="s">
        <v>4417</v>
      </c>
      <c r="F166" s="269" t="s">
        <v>673</v>
      </c>
      <c r="G166" s="269" t="s">
        <v>4823</v>
      </c>
      <c r="H166" s="269" t="s">
        <v>3442</v>
      </c>
      <c r="I166" s="269"/>
      <c r="J166" s="286"/>
      <c r="K166" s="269" t="s">
        <v>3751</v>
      </c>
      <c r="L166" s="280"/>
      <c r="M166" s="269" t="s">
        <v>167</v>
      </c>
      <c r="N166" s="269" t="s">
        <v>550</v>
      </c>
      <c r="O166" s="271" t="s">
        <v>4619</v>
      </c>
      <c r="P166" s="272"/>
      <c r="Q166" s="269" t="s">
        <v>674</v>
      </c>
      <c r="R166" s="269" t="s">
        <v>675</v>
      </c>
      <c r="S166" s="269" t="s">
        <v>676</v>
      </c>
      <c r="T166" s="269" t="s">
        <v>677</v>
      </c>
      <c r="U166" s="269" t="s">
        <v>2286</v>
      </c>
      <c r="V166" s="269" t="s">
        <v>4083</v>
      </c>
      <c r="W166" s="269" t="s">
        <v>5213</v>
      </c>
      <c r="X166" s="273"/>
      <c r="Y166" s="274"/>
      <c r="Z166" s="274"/>
      <c r="AA166" s="267">
        <f>IF(OR(J166="Fail",ISBLANK(J166)),INDEX('Issue Code Table'!C:C,MATCH(N:N,'Issue Code Table'!A:A,0)),IF(M166="Critical",6,IF(M166="Significant",5,IF(M166="Moderate",3,2))))</f>
        <v>3</v>
      </c>
    </row>
    <row r="167" spans="1:27" ht="82.15" customHeight="1" x14ac:dyDescent="0.25">
      <c r="A167" s="261" t="s">
        <v>3106</v>
      </c>
      <c r="B167" s="262" t="s">
        <v>2556</v>
      </c>
      <c r="C167" s="262" t="s">
        <v>217</v>
      </c>
      <c r="D167" s="262" t="s">
        <v>166</v>
      </c>
      <c r="E167" s="262" t="s">
        <v>4418</v>
      </c>
      <c r="F167" s="262" t="s">
        <v>678</v>
      </c>
      <c r="G167" s="262" t="s">
        <v>4824</v>
      </c>
      <c r="H167" s="262" t="s">
        <v>3443</v>
      </c>
      <c r="I167" s="262"/>
      <c r="J167" s="287"/>
      <c r="K167" s="262" t="s">
        <v>3752</v>
      </c>
      <c r="L167" s="283"/>
      <c r="M167" s="262" t="s">
        <v>167</v>
      </c>
      <c r="N167" s="262" t="s">
        <v>333</v>
      </c>
      <c r="O167" s="276" t="s">
        <v>4620</v>
      </c>
      <c r="P167" s="264"/>
      <c r="Q167" s="262" t="s">
        <v>674</v>
      </c>
      <c r="R167" s="262" t="s">
        <v>679</v>
      </c>
      <c r="S167" s="262" t="s">
        <v>680</v>
      </c>
      <c r="T167" s="262" t="s">
        <v>681</v>
      </c>
      <c r="U167" s="262" t="s">
        <v>2287</v>
      </c>
      <c r="V167" s="262" t="s">
        <v>4084</v>
      </c>
      <c r="W167" s="262" t="s">
        <v>5214</v>
      </c>
      <c r="X167" s="265"/>
      <c r="Y167" s="266"/>
      <c r="Z167" s="266"/>
      <c r="AA167" s="267">
        <f>IF(OR(J167="Fail",ISBLANK(J167)),INDEX('Issue Code Table'!C:C,MATCH(N:N,'Issue Code Table'!A:A,0)),IF(M167="Critical",6,IF(M167="Significant",5,IF(M167="Moderate",3,2))))</f>
        <v>4</v>
      </c>
    </row>
    <row r="168" spans="1:27" ht="82.15" customHeight="1" x14ac:dyDescent="0.25">
      <c r="A168" s="268" t="s">
        <v>3107</v>
      </c>
      <c r="B168" s="269" t="s">
        <v>2556</v>
      </c>
      <c r="C168" s="269" t="s">
        <v>217</v>
      </c>
      <c r="D168" s="269" t="s">
        <v>166</v>
      </c>
      <c r="E168" s="269" t="s">
        <v>4419</v>
      </c>
      <c r="F168" s="269" t="s">
        <v>682</v>
      </c>
      <c r="G168" s="269" t="s">
        <v>4825</v>
      </c>
      <c r="H168" s="269" t="s">
        <v>3444</v>
      </c>
      <c r="I168" s="269"/>
      <c r="J168" s="286"/>
      <c r="K168" s="269" t="s">
        <v>3753</v>
      </c>
      <c r="L168" s="280"/>
      <c r="M168" s="269" t="s">
        <v>160</v>
      </c>
      <c r="N168" s="269" t="s">
        <v>188</v>
      </c>
      <c r="O168" s="271" t="s">
        <v>4600</v>
      </c>
      <c r="P168" s="272"/>
      <c r="Q168" s="269" t="s">
        <v>683</v>
      </c>
      <c r="R168" s="269" t="s">
        <v>684</v>
      </c>
      <c r="S168" s="269" t="s">
        <v>685</v>
      </c>
      <c r="T168" s="269" t="s">
        <v>686</v>
      </c>
      <c r="U168" s="269" t="s">
        <v>2288</v>
      </c>
      <c r="V168" s="269" t="s">
        <v>4085</v>
      </c>
      <c r="W168" s="269" t="s">
        <v>5215</v>
      </c>
      <c r="X168" s="273"/>
      <c r="Y168" s="274"/>
      <c r="Z168" s="274"/>
      <c r="AA168" s="267">
        <f>IF(OR(J168="Fail",ISBLANK(J168)),INDEX('Issue Code Table'!C:C,MATCH(N:N,'Issue Code Table'!A:A,0)),IF(M168="Critical",6,IF(M168="Significant",5,IF(M168="Moderate",3,2))))</f>
        <v>5</v>
      </c>
    </row>
    <row r="169" spans="1:27" ht="82.15" customHeight="1" x14ac:dyDescent="0.25">
      <c r="A169" s="261" t="s">
        <v>3108</v>
      </c>
      <c r="B169" s="262" t="s">
        <v>2746</v>
      </c>
      <c r="C169" s="262" t="s">
        <v>2747</v>
      </c>
      <c r="D169" s="262" t="s">
        <v>166</v>
      </c>
      <c r="E169" s="262" t="s">
        <v>4420</v>
      </c>
      <c r="F169" s="262" t="s">
        <v>688</v>
      </c>
      <c r="G169" s="262" t="s">
        <v>4826</v>
      </c>
      <c r="H169" s="262" t="s">
        <v>3445</v>
      </c>
      <c r="I169" s="262"/>
      <c r="J169" s="287"/>
      <c r="K169" s="262" t="s">
        <v>3754</v>
      </c>
      <c r="L169" s="283"/>
      <c r="M169" s="262" t="s">
        <v>160</v>
      </c>
      <c r="N169" s="262" t="s">
        <v>212</v>
      </c>
      <c r="O169" s="276" t="s">
        <v>4605</v>
      </c>
      <c r="P169" s="264"/>
      <c r="Q169" s="262" t="s">
        <v>2781</v>
      </c>
      <c r="R169" s="262" t="s">
        <v>706</v>
      </c>
      <c r="S169" s="262" t="s">
        <v>689</v>
      </c>
      <c r="T169" s="262" t="s">
        <v>216</v>
      </c>
      <c r="U169" s="262" t="s">
        <v>2289</v>
      </c>
      <c r="V169" s="262" t="s">
        <v>4086</v>
      </c>
      <c r="W169" s="262" t="s">
        <v>5216</v>
      </c>
      <c r="X169" s="265"/>
      <c r="Y169" s="266"/>
      <c r="Z169" s="266"/>
      <c r="AA169" s="267">
        <f>IF(OR(J169="Fail",ISBLANK(J169)),INDEX('Issue Code Table'!C:C,MATCH(N:N,'Issue Code Table'!A:A,0)),IF(M169="Critical",6,IF(M169="Significant",5,IF(M169="Moderate",3,2))))</f>
        <v>5</v>
      </c>
    </row>
    <row r="170" spans="1:27" ht="82.15" customHeight="1" x14ac:dyDescent="0.25">
      <c r="A170" s="268" t="s">
        <v>3109</v>
      </c>
      <c r="B170" s="269" t="s">
        <v>2556</v>
      </c>
      <c r="C170" s="269" t="s">
        <v>217</v>
      </c>
      <c r="D170" s="269" t="s">
        <v>166</v>
      </c>
      <c r="E170" s="269" t="s">
        <v>4421</v>
      </c>
      <c r="F170" s="269" t="s">
        <v>690</v>
      </c>
      <c r="G170" s="269" t="s">
        <v>4827</v>
      </c>
      <c r="H170" s="269" t="s">
        <v>3446</v>
      </c>
      <c r="I170" s="269"/>
      <c r="J170" s="286"/>
      <c r="K170" s="269" t="s">
        <v>3755</v>
      </c>
      <c r="L170" s="280"/>
      <c r="M170" s="269" t="s">
        <v>160</v>
      </c>
      <c r="N170" s="269" t="s">
        <v>691</v>
      </c>
      <c r="O170" s="271" t="s">
        <v>4611</v>
      </c>
      <c r="P170" s="272"/>
      <c r="Q170" s="269" t="s">
        <v>2781</v>
      </c>
      <c r="R170" s="269" t="s">
        <v>709</v>
      </c>
      <c r="S170" s="269" t="s">
        <v>692</v>
      </c>
      <c r="T170" s="269" t="s">
        <v>693</v>
      </c>
      <c r="U170" s="269" t="s">
        <v>2293</v>
      </c>
      <c r="V170" s="269" t="s">
        <v>4087</v>
      </c>
      <c r="W170" s="269" t="s">
        <v>5217</v>
      </c>
      <c r="X170" s="273"/>
      <c r="Y170" s="274"/>
      <c r="Z170" s="274"/>
      <c r="AA170" s="267">
        <f>IF(OR(J170="Fail",ISBLANK(J170)),INDEX('Issue Code Table'!C:C,MATCH(N:N,'Issue Code Table'!A:A,0)),IF(M170="Critical",6,IF(M170="Significant",5,IF(M170="Moderate",3,2))))</f>
        <v>5</v>
      </c>
    </row>
    <row r="171" spans="1:27" ht="82.15" customHeight="1" x14ac:dyDescent="0.25">
      <c r="A171" s="261" t="s">
        <v>3110</v>
      </c>
      <c r="B171" s="262" t="s">
        <v>2556</v>
      </c>
      <c r="C171" s="262" t="s">
        <v>217</v>
      </c>
      <c r="D171" s="262" t="s">
        <v>166</v>
      </c>
      <c r="E171" s="262" t="s">
        <v>4422</v>
      </c>
      <c r="F171" s="262" t="s">
        <v>694</v>
      </c>
      <c r="G171" s="262" t="s">
        <v>4828</v>
      </c>
      <c r="H171" s="262" t="s">
        <v>3447</v>
      </c>
      <c r="I171" s="262"/>
      <c r="J171" s="287"/>
      <c r="K171" s="262" t="s">
        <v>3756</v>
      </c>
      <c r="L171" s="283"/>
      <c r="M171" s="262" t="s">
        <v>160</v>
      </c>
      <c r="N171" s="262" t="s">
        <v>691</v>
      </c>
      <c r="O171" s="276" t="s">
        <v>4611</v>
      </c>
      <c r="P171" s="264"/>
      <c r="Q171" s="262" t="s">
        <v>2781</v>
      </c>
      <c r="R171" s="262" t="s">
        <v>713</v>
      </c>
      <c r="S171" s="262" t="s">
        <v>692</v>
      </c>
      <c r="T171" s="262" t="s">
        <v>693</v>
      </c>
      <c r="U171" s="262" t="s">
        <v>2294</v>
      </c>
      <c r="V171" s="262" t="s">
        <v>4088</v>
      </c>
      <c r="W171" s="262" t="s">
        <v>5218</v>
      </c>
      <c r="X171" s="265"/>
      <c r="Y171" s="266"/>
      <c r="Z171" s="266"/>
      <c r="AA171" s="267">
        <f>IF(OR(J171="Fail",ISBLANK(J171)),INDEX('Issue Code Table'!C:C,MATCH(N:N,'Issue Code Table'!A:A,0)),IF(M171="Critical",6,IF(M171="Significant",5,IF(M171="Moderate",3,2))))</f>
        <v>5</v>
      </c>
    </row>
    <row r="172" spans="1:27" ht="82.15" customHeight="1" x14ac:dyDescent="0.25">
      <c r="A172" s="268" t="s">
        <v>3111</v>
      </c>
      <c r="B172" s="269" t="s">
        <v>2555</v>
      </c>
      <c r="C172" s="269" t="s">
        <v>508</v>
      </c>
      <c r="D172" s="269" t="s">
        <v>166</v>
      </c>
      <c r="E172" s="269" t="s">
        <v>4423</v>
      </c>
      <c r="F172" s="269" t="s">
        <v>2511</v>
      </c>
      <c r="G172" s="269" t="s">
        <v>4829</v>
      </c>
      <c r="H172" s="269" t="s">
        <v>3448</v>
      </c>
      <c r="I172" s="269"/>
      <c r="J172" s="286"/>
      <c r="K172" s="269" t="s">
        <v>3757</v>
      </c>
      <c r="L172" s="280"/>
      <c r="M172" s="269" t="s">
        <v>167</v>
      </c>
      <c r="N172" s="269" t="s">
        <v>1643</v>
      </c>
      <c r="O172" s="271" t="s">
        <v>4612</v>
      </c>
      <c r="P172" s="272"/>
      <c r="Q172" s="269" t="s">
        <v>2781</v>
      </c>
      <c r="R172" s="269" t="s">
        <v>715</v>
      </c>
      <c r="S172" s="269" t="s">
        <v>2295</v>
      </c>
      <c r="T172" s="269" t="s">
        <v>2296</v>
      </c>
      <c r="U172" s="269" t="s">
        <v>2297</v>
      </c>
      <c r="V172" s="269" t="s">
        <v>4089</v>
      </c>
      <c r="W172" s="269" t="s">
        <v>5219</v>
      </c>
      <c r="X172" s="273"/>
      <c r="Y172" s="274"/>
      <c r="Z172" s="274"/>
      <c r="AA172" s="267">
        <f>IF(OR(J172="Fail",ISBLANK(J172)),INDEX('Issue Code Table'!C:C,MATCH(N:N,'Issue Code Table'!A:A,0)),IF(M172="Critical",6,IF(M172="Significant",5,IF(M172="Moderate",3,2))))</f>
        <v>4</v>
      </c>
    </row>
    <row r="173" spans="1:27" ht="82.15" customHeight="1" x14ac:dyDescent="0.25">
      <c r="A173" s="261" t="s">
        <v>3112</v>
      </c>
      <c r="B173" s="262" t="s">
        <v>2632</v>
      </c>
      <c r="C173" s="262" t="s">
        <v>2633</v>
      </c>
      <c r="D173" s="262" t="s">
        <v>166</v>
      </c>
      <c r="E173" s="262" t="s">
        <v>4424</v>
      </c>
      <c r="F173" s="262" t="s">
        <v>695</v>
      </c>
      <c r="G173" s="262" t="s">
        <v>4830</v>
      </c>
      <c r="H173" s="262" t="s">
        <v>3449</v>
      </c>
      <c r="I173" s="262"/>
      <c r="J173" s="287"/>
      <c r="K173" s="262" t="s">
        <v>3758</v>
      </c>
      <c r="L173" s="283"/>
      <c r="M173" s="262" t="s">
        <v>160</v>
      </c>
      <c r="N173" s="262" t="s">
        <v>188</v>
      </c>
      <c r="O173" s="276" t="s">
        <v>4600</v>
      </c>
      <c r="P173" s="264"/>
      <c r="Q173" s="262" t="s">
        <v>2781</v>
      </c>
      <c r="R173" s="262" t="s">
        <v>2056</v>
      </c>
      <c r="S173" s="262" t="s">
        <v>696</v>
      </c>
      <c r="T173" s="262" t="s">
        <v>697</v>
      </c>
      <c r="U173" s="262" t="s">
        <v>2298</v>
      </c>
      <c r="V173" s="262" t="s">
        <v>4090</v>
      </c>
      <c r="W173" s="262" t="s">
        <v>5220</v>
      </c>
      <c r="X173" s="265"/>
      <c r="Y173" s="266"/>
      <c r="Z173" s="266"/>
      <c r="AA173" s="267">
        <f>IF(OR(J173="Fail",ISBLANK(J173)),INDEX('Issue Code Table'!C:C,MATCH(N:N,'Issue Code Table'!A:A,0)),IF(M173="Critical",6,IF(M173="Significant",5,IF(M173="Moderate",3,2))))</f>
        <v>5</v>
      </c>
    </row>
    <row r="174" spans="1:27" ht="82.15" customHeight="1" x14ac:dyDescent="0.25">
      <c r="A174" s="268" t="s">
        <v>3113</v>
      </c>
      <c r="B174" s="269" t="s">
        <v>2556</v>
      </c>
      <c r="C174" s="269" t="s">
        <v>217</v>
      </c>
      <c r="D174" s="269" t="s">
        <v>166</v>
      </c>
      <c r="E174" s="269" t="s">
        <v>4425</v>
      </c>
      <c r="F174" s="269" t="s">
        <v>698</v>
      </c>
      <c r="G174" s="269" t="s">
        <v>4831</v>
      </c>
      <c r="H174" s="269" t="s">
        <v>3450</v>
      </c>
      <c r="I174" s="269"/>
      <c r="J174" s="286"/>
      <c r="K174" s="269" t="s">
        <v>3759</v>
      </c>
      <c r="L174" s="280"/>
      <c r="M174" s="269" t="s">
        <v>160</v>
      </c>
      <c r="N174" s="269" t="s">
        <v>188</v>
      </c>
      <c r="O174" s="271" t="s">
        <v>4600</v>
      </c>
      <c r="P174" s="272"/>
      <c r="Q174" s="269" t="s">
        <v>2781</v>
      </c>
      <c r="R174" s="269" t="s">
        <v>720</v>
      </c>
      <c r="S174" s="269" t="s">
        <v>699</v>
      </c>
      <c r="T174" s="269" t="s">
        <v>700</v>
      </c>
      <c r="U174" s="269" t="s">
        <v>2299</v>
      </c>
      <c r="V174" s="269" t="s">
        <v>4091</v>
      </c>
      <c r="W174" s="269" t="s">
        <v>5221</v>
      </c>
      <c r="X174" s="273"/>
      <c r="Y174" s="274"/>
      <c r="Z174" s="274"/>
      <c r="AA174" s="267">
        <f>IF(OR(J174="Fail",ISBLANK(J174)),INDEX('Issue Code Table'!C:C,MATCH(N:N,'Issue Code Table'!A:A,0)),IF(M174="Critical",6,IF(M174="Significant",5,IF(M174="Moderate",3,2))))</f>
        <v>5</v>
      </c>
    </row>
    <row r="175" spans="1:27" ht="82.15" customHeight="1" x14ac:dyDescent="0.25">
      <c r="A175" s="261" t="s">
        <v>3114</v>
      </c>
      <c r="B175" s="262" t="s">
        <v>2553</v>
      </c>
      <c r="C175" s="262" t="s">
        <v>2549</v>
      </c>
      <c r="D175" s="262" t="s">
        <v>166</v>
      </c>
      <c r="E175" s="262" t="s">
        <v>4426</v>
      </c>
      <c r="F175" s="262" t="s">
        <v>701</v>
      </c>
      <c r="G175" s="262" t="s">
        <v>4832</v>
      </c>
      <c r="H175" s="262" t="s">
        <v>3451</v>
      </c>
      <c r="I175" s="262"/>
      <c r="J175" s="287"/>
      <c r="K175" s="262" t="s">
        <v>3760</v>
      </c>
      <c r="L175" s="283"/>
      <c r="M175" s="262" t="s">
        <v>160</v>
      </c>
      <c r="N175" s="262" t="s">
        <v>702</v>
      </c>
      <c r="O175" s="276" t="s">
        <v>4613</v>
      </c>
      <c r="P175" s="264"/>
      <c r="Q175" s="262" t="s">
        <v>2781</v>
      </c>
      <c r="R175" s="262" t="s">
        <v>2057</v>
      </c>
      <c r="S175" s="262" t="s">
        <v>703</v>
      </c>
      <c r="T175" s="262" t="s">
        <v>2300</v>
      </c>
      <c r="U175" s="262" t="s">
        <v>2301</v>
      </c>
      <c r="V175" s="262" t="s">
        <v>4092</v>
      </c>
      <c r="W175" s="262" t="s">
        <v>5222</v>
      </c>
      <c r="X175" s="265"/>
      <c r="Y175" s="266"/>
      <c r="Z175" s="266"/>
      <c r="AA175" s="267">
        <f>IF(OR(J175="Fail",ISBLANK(J175)),INDEX('Issue Code Table'!C:C,MATCH(N:N,'Issue Code Table'!A:A,0)),IF(M175="Critical",6,IF(M175="Significant",5,IF(M175="Moderate",3,2))))</f>
        <v>6</v>
      </c>
    </row>
    <row r="176" spans="1:27" ht="82.15" customHeight="1" x14ac:dyDescent="0.25">
      <c r="A176" s="268" t="s">
        <v>3115</v>
      </c>
      <c r="B176" s="269" t="s">
        <v>2553</v>
      </c>
      <c r="C176" s="269" t="s">
        <v>2549</v>
      </c>
      <c r="D176" s="269" t="s">
        <v>166</v>
      </c>
      <c r="E176" s="269" t="s">
        <v>4427</v>
      </c>
      <c r="F176" s="269" t="s">
        <v>704</v>
      </c>
      <c r="G176" s="269" t="s">
        <v>4833</v>
      </c>
      <c r="H176" s="269" t="s">
        <v>3452</v>
      </c>
      <c r="I176" s="269"/>
      <c r="J176" s="286"/>
      <c r="K176" s="269" t="s">
        <v>3761</v>
      </c>
      <c r="L176" s="280"/>
      <c r="M176" s="269" t="s">
        <v>160</v>
      </c>
      <c r="N176" s="269" t="s">
        <v>705</v>
      </c>
      <c r="O176" s="271" t="s">
        <v>4614</v>
      </c>
      <c r="P176" s="272"/>
      <c r="Q176" s="269" t="s">
        <v>2782</v>
      </c>
      <c r="R176" s="269" t="s">
        <v>2058</v>
      </c>
      <c r="S176" s="269" t="s">
        <v>707</v>
      </c>
      <c r="T176" s="269" t="s">
        <v>216</v>
      </c>
      <c r="U176" s="269" t="s">
        <v>2302</v>
      </c>
      <c r="V176" s="269" t="s">
        <v>4093</v>
      </c>
      <c r="W176" s="269" t="s">
        <v>5223</v>
      </c>
      <c r="X176" s="273"/>
      <c r="Y176" s="274"/>
      <c r="Z176" s="274"/>
      <c r="AA176" s="267">
        <f>IF(OR(J176="Fail",ISBLANK(J176)),INDEX('Issue Code Table'!C:C,MATCH(N:N,'Issue Code Table'!A:A,0)),IF(M176="Critical",6,IF(M176="Significant",5,IF(M176="Moderate",3,2))))</f>
        <v>7</v>
      </c>
    </row>
    <row r="177" spans="1:27" ht="82.15" customHeight="1" x14ac:dyDescent="0.25">
      <c r="A177" s="261" t="s">
        <v>3116</v>
      </c>
      <c r="B177" s="262" t="s">
        <v>2556</v>
      </c>
      <c r="C177" s="262" t="s">
        <v>217</v>
      </c>
      <c r="D177" s="262" t="s">
        <v>166</v>
      </c>
      <c r="E177" s="262" t="s">
        <v>4428</v>
      </c>
      <c r="F177" s="262" t="s">
        <v>708</v>
      </c>
      <c r="G177" s="262" t="s">
        <v>4834</v>
      </c>
      <c r="H177" s="262" t="s">
        <v>3453</v>
      </c>
      <c r="I177" s="262"/>
      <c r="J177" s="287"/>
      <c r="K177" s="262" t="s">
        <v>3762</v>
      </c>
      <c r="L177" s="283"/>
      <c r="M177" s="262" t="s">
        <v>160</v>
      </c>
      <c r="N177" s="262" t="s">
        <v>188</v>
      </c>
      <c r="O177" s="276" t="s">
        <v>4600</v>
      </c>
      <c r="P177" s="264"/>
      <c r="Q177" s="262" t="s">
        <v>2782</v>
      </c>
      <c r="R177" s="262" t="s">
        <v>2059</v>
      </c>
      <c r="S177" s="262" t="s">
        <v>710</v>
      </c>
      <c r="T177" s="262" t="s">
        <v>711</v>
      </c>
      <c r="U177" s="262" t="s">
        <v>2303</v>
      </c>
      <c r="V177" s="262" t="s">
        <v>4094</v>
      </c>
      <c r="W177" s="262" t="s">
        <v>5224</v>
      </c>
      <c r="X177" s="265"/>
      <c r="Y177" s="266"/>
      <c r="Z177" s="266"/>
      <c r="AA177" s="267">
        <f>IF(OR(J177="Fail",ISBLANK(J177)),INDEX('Issue Code Table'!C:C,MATCH(N:N,'Issue Code Table'!A:A,0)),IF(M177="Critical",6,IF(M177="Significant",5,IF(M177="Moderate",3,2))))</f>
        <v>5</v>
      </c>
    </row>
    <row r="178" spans="1:27" ht="82.15" customHeight="1" x14ac:dyDescent="0.25">
      <c r="A178" s="268" t="s">
        <v>3117</v>
      </c>
      <c r="B178" s="269" t="s">
        <v>2785</v>
      </c>
      <c r="C178" s="269" t="s">
        <v>2786</v>
      </c>
      <c r="D178" s="269" t="s">
        <v>166</v>
      </c>
      <c r="E178" s="269" t="s">
        <v>4429</v>
      </c>
      <c r="F178" s="269" t="s">
        <v>712</v>
      </c>
      <c r="G178" s="269" t="s">
        <v>4835</v>
      </c>
      <c r="H178" s="269" t="s">
        <v>3454</v>
      </c>
      <c r="I178" s="269"/>
      <c r="J178" s="286"/>
      <c r="K178" s="269" t="s">
        <v>3763</v>
      </c>
      <c r="L178" s="280"/>
      <c r="M178" s="269" t="s">
        <v>160</v>
      </c>
      <c r="N178" s="269" t="s">
        <v>188</v>
      </c>
      <c r="O178" s="271" t="s">
        <v>4600</v>
      </c>
      <c r="P178" s="272"/>
      <c r="Q178" s="269" t="s">
        <v>2782</v>
      </c>
      <c r="R178" s="269" t="s">
        <v>2060</v>
      </c>
      <c r="S178" s="269" t="s">
        <v>710</v>
      </c>
      <c r="T178" s="269" t="s">
        <v>711</v>
      </c>
      <c r="U178" s="269" t="s">
        <v>2304</v>
      </c>
      <c r="V178" s="269" t="s">
        <v>4095</v>
      </c>
      <c r="W178" s="269" t="s">
        <v>5225</v>
      </c>
      <c r="X178" s="273"/>
      <c r="Y178" s="274"/>
      <c r="Z178" s="274"/>
      <c r="AA178" s="267">
        <f>IF(OR(J178="Fail",ISBLANK(J178)),INDEX('Issue Code Table'!C:C,MATCH(N:N,'Issue Code Table'!A:A,0)),IF(M178="Critical",6,IF(M178="Significant",5,IF(M178="Moderate",3,2))))</f>
        <v>5</v>
      </c>
    </row>
    <row r="179" spans="1:27" ht="82.15" customHeight="1" x14ac:dyDescent="0.25">
      <c r="A179" s="261" t="s">
        <v>3118</v>
      </c>
      <c r="B179" s="262" t="s">
        <v>2556</v>
      </c>
      <c r="C179" s="262" t="s">
        <v>217</v>
      </c>
      <c r="D179" s="262" t="s">
        <v>166</v>
      </c>
      <c r="E179" s="262" t="s">
        <v>4430</v>
      </c>
      <c r="F179" s="262" t="s">
        <v>714</v>
      </c>
      <c r="G179" s="262" t="s">
        <v>4836</v>
      </c>
      <c r="H179" s="262" t="s">
        <v>3455</v>
      </c>
      <c r="I179" s="262"/>
      <c r="J179" s="287"/>
      <c r="K179" s="262" t="s">
        <v>3764</v>
      </c>
      <c r="L179" s="283"/>
      <c r="M179" s="262" t="s">
        <v>160</v>
      </c>
      <c r="N179" s="262" t="s">
        <v>691</v>
      </c>
      <c r="O179" s="276" t="s">
        <v>4611</v>
      </c>
      <c r="P179" s="264"/>
      <c r="Q179" s="262" t="s">
        <v>2782</v>
      </c>
      <c r="R179" s="262" t="s">
        <v>731</v>
      </c>
      <c r="S179" s="262" t="s">
        <v>716</v>
      </c>
      <c r="T179" s="262" t="s">
        <v>717</v>
      </c>
      <c r="U179" s="262" t="s">
        <v>2305</v>
      </c>
      <c r="V179" s="262" t="s">
        <v>4096</v>
      </c>
      <c r="W179" s="262" t="s">
        <v>5226</v>
      </c>
      <c r="X179" s="265"/>
      <c r="Y179" s="266"/>
      <c r="Z179" s="266"/>
      <c r="AA179" s="267">
        <f>IF(OR(J179="Fail",ISBLANK(J179)),INDEX('Issue Code Table'!C:C,MATCH(N:N,'Issue Code Table'!A:A,0)),IF(M179="Critical",6,IF(M179="Significant",5,IF(M179="Moderate",3,2))))</f>
        <v>5</v>
      </c>
    </row>
    <row r="180" spans="1:27" ht="82.15" customHeight="1" x14ac:dyDescent="0.25">
      <c r="A180" s="268" t="s">
        <v>3119</v>
      </c>
      <c r="B180" s="269" t="s">
        <v>2556</v>
      </c>
      <c r="C180" s="269" t="s">
        <v>217</v>
      </c>
      <c r="D180" s="269" t="s">
        <v>166</v>
      </c>
      <c r="E180" s="269" t="s">
        <v>4431</v>
      </c>
      <c r="F180" s="269" t="s">
        <v>718</v>
      </c>
      <c r="G180" s="269" t="s">
        <v>4837</v>
      </c>
      <c r="H180" s="269" t="s">
        <v>3456</v>
      </c>
      <c r="I180" s="269"/>
      <c r="J180" s="286"/>
      <c r="K180" s="269" t="s">
        <v>3765</v>
      </c>
      <c r="L180" s="280"/>
      <c r="M180" s="269" t="s">
        <v>160</v>
      </c>
      <c r="N180" s="269" t="s">
        <v>719</v>
      </c>
      <c r="O180" s="271" t="s">
        <v>4615</v>
      </c>
      <c r="P180" s="272"/>
      <c r="Q180" s="269" t="s">
        <v>2782</v>
      </c>
      <c r="R180" s="269" t="s">
        <v>2061</v>
      </c>
      <c r="S180" s="269" t="s">
        <v>721</v>
      </c>
      <c r="T180" s="269" t="s">
        <v>216</v>
      </c>
      <c r="U180" s="269" t="s">
        <v>2306</v>
      </c>
      <c r="V180" s="269" t="s">
        <v>4097</v>
      </c>
      <c r="W180" s="269" t="s">
        <v>5227</v>
      </c>
      <c r="X180" s="273"/>
      <c r="Y180" s="274"/>
      <c r="Z180" s="274"/>
      <c r="AA180" s="267">
        <f>IF(OR(J180="Fail",ISBLANK(J180)),INDEX('Issue Code Table'!C:C,MATCH(N:N,'Issue Code Table'!A:A,0)),IF(M180="Critical",6,IF(M180="Significant",5,IF(M180="Moderate",3,2))))</f>
        <v>5</v>
      </c>
    </row>
    <row r="181" spans="1:27" ht="82.15" customHeight="1" x14ac:dyDescent="0.25">
      <c r="A181" s="261" t="s">
        <v>3120</v>
      </c>
      <c r="B181" s="262" t="s">
        <v>2632</v>
      </c>
      <c r="C181" s="262" t="s">
        <v>2633</v>
      </c>
      <c r="D181" s="262" t="s">
        <v>166</v>
      </c>
      <c r="E181" s="262" t="s">
        <v>4432</v>
      </c>
      <c r="F181" s="262" t="s">
        <v>722</v>
      </c>
      <c r="G181" s="262" t="s">
        <v>4838</v>
      </c>
      <c r="H181" s="262" t="s">
        <v>3457</v>
      </c>
      <c r="I181" s="262"/>
      <c r="J181" s="287"/>
      <c r="K181" s="262" t="s">
        <v>3766</v>
      </c>
      <c r="L181" s="283"/>
      <c r="M181" s="262" t="s">
        <v>160</v>
      </c>
      <c r="N181" s="262" t="s">
        <v>188</v>
      </c>
      <c r="O181" s="276" t="s">
        <v>4600</v>
      </c>
      <c r="P181" s="264"/>
      <c r="Q181" s="262" t="s">
        <v>2782</v>
      </c>
      <c r="R181" s="262" t="s">
        <v>735</v>
      </c>
      <c r="S181" s="262" t="s">
        <v>723</v>
      </c>
      <c r="T181" s="262" t="s">
        <v>216</v>
      </c>
      <c r="U181" s="262" t="s">
        <v>2307</v>
      </c>
      <c r="V181" s="262" t="s">
        <v>4098</v>
      </c>
      <c r="W181" s="262" t="s">
        <v>5228</v>
      </c>
      <c r="X181" s="265"/>
      <c r="Y181" s="266"/>
      <c r="Z181" s="266"/>
      <c r="AA181" s="267">
        <f>IF(OR(J181="Fail",ISBLANK(J181)),INDEX('Issue Code Table'!C:C,MATCH(N:N,'Issue Code Table'!A:A,0)),IF(M181="Critical",6,IF(M181="Significant",5,IF(M181="Moderate",3,2))))</f>
        <v>5</v>
      </c>
    </row>
    <row r="182" spans="1:27" ht="82.15" customHeight="1" x14ac:dyDescent="0.25">
      <c r="A182" s="268" t="s">
        <v>3121</v>
      </c>
      <c r="B182" s="269" t="s">
        <v>2783</v>
      </c>
      <c r="C182" s="269" t="s">
        <v>2784</v>
      </c>
      <c r="D182" s="269" t="s">
        <v>166</v>
      </c>
      <c r="E182" s="269" t="s">
        <v>4433</v>
      </c>
      <c r="F182" s="269" t="s">
        <v>724</v>
      </c>
      <c r="G182" s="269" t="s">
        <v>4839</v>
      </c>
      <c r="H182" s="269" t="s">
        <v>3458</v>
      </c>
      <c r="I182" s="269"/>
      <c r="J182" s="286"/>
      <c r="K182" s="269" t="s">
        <v>3767</v>
      </c>
      <c r="L182" s="280"/>
      <c r="M182" s="269" t="s">
        <v>160</v>
      </c>
      <c r="N182" s="269" t="s">
        <v>188</v>
      </c>
      <c r="O182" s="271" t="s">
        <v>4600</v>
      </c>
      <c r="P182" s="272"/>
      <c r="Q182" s="269" t="s">
        <v>2782</v>
      </c>
      <c r="R182" s="269" t="s">
        <v>2062</v>
      </c>
      <c r="S182" s="269" t="s">
        <v>725</v>
      </c>
      <c r="T182" s="269" t="s">
        <v>726</v>
      </c>
      <c r="U182" s="269" t="s">
        <v>2308</v>
      </c>
      <c r="V182" s="269" t="s">
        <v>4099</v>
      </c>
      <c r="W182" s="269" t="s">
        <v>5229</v>
      </c>
      <c r="X182" s="273"/>
      <c r="Y182" s="274"/>
      <c r="Z182" s="274"/>
      <c r="AA182" s="267">
        <f>IF(OR(J182="Fail",ISBLANK(J182)),INDEX('Issue Code Table'!C:C,MATCH(N:N,'Issue Code Table'!A:A,0)),IF(M182="Critical",6,IF(M182="Significant",5,IF(M182="Moderate",3,2))))</f>
        <v>5</v>
      </c>
    </row>
    <row r="183" spans="1:27" ht="82.15" customHeight="1" x14ac:dyDescent="0.25">
      <c r="A183" s="261" t="s">
        <v>3122</v>
      </c>
      <c r="B183" s="262" t="s">
        <v>2561</v>
      </c>
      <c r="C183" s="262" t="s">
        <v>2619</v>
      </c>
      <c r="D183" s="262" t="s">
        <v>166</v>
      </c>
      <c r="E183" s="262" t="s">
        <v>4434</v>
      </c>
      <c r="F183" s="262" t="s">
        <v>727</v>
      </c>
      <c r="G183" s="262" t="s">
        <v>4840</v>
      </c>
      <c r="H183" s="262" t="s">
        <v>3459</v>
      </c>
      <c r="I183" s="262"/>
      <c r="J183" s="287"/>
      <c r="K183" s="262" t="s">
        <v>3768</v>
      </c>
      <c r="L183" s="283"/>
      <c r="M183" s="262" t="s">
        <v>198</v>
      </c>
      <c r="N183" s="262" t="s">
        <v>728</v>
      </c>
      <c r="O183" s="276" t="s">
        <v>4616</v>
      </c>
      <c r="P183" s="264"/>
      <c r="Q183" s="262" t="s">
        <v>2782</v>
      </c>
      <c r="R183" s="262" t="s">
        <v>2063</v>
      </c>
      <c r="S183" s="262" t="s">
        <v>729</v>
      </c>
      <c r="T183" s="262" t="s">
        <v>730</v>
      </c>
      <c r="U183" s="262" t="s">
        <v>2309</v>
      </c>
      <c r="V183" s="262" t="s">
        <v>4100</v>
      </c>
      <c r="W183" s="262" t="s">
        <v>5230</v>
      </c>
      <c r="X183" s="265"/>
      <c r="Y183" s="266"/>
      <c r="Z183" s="266"/>
      <c r="AA183" s="267">
        <f>IF(OR(J183="Fail",ISBLANK(J183)),INDEX('Issue Code Table'!C:C,MATCH(N:N,'Issue Code Table'!A:A,0)),IF(M183="Critical",6,IF(M183="Significant",5,IF(M183="Moderate",3,2))))</f>
        <v>2</v>
      </c>
    </row>
    <row r="184" spans="1:27" ht="82.15" customHeight="1" x14ac:dyDescent="0.25">
      <c r="A184" s="268" t="s">
        <v>3123</v>
      </c>
      <c r="B184" s="269" t="s">
        <v>2596</v>
      </c>
      <c r="C184" s="269" t="s">
        <v>2597</v>
      </c>
      <c r="D184" s="269" t="s">
        <v>166</v>
      </c>
      <c r="E184" s="269" t="s">
        <v>4435</v>
      </c>
      <c r="F184" s="269" t="s">
        <v>2792</v>
      </c>
      <c r="G184" s="269" t="s">
        <v>4841</v>
      </c>
      <c r="H184" s="269" t="s">
        <v>3460</v>
      </c>
      <c r="I184" s="269"/>
      <c r="J184" s="286"/>
      <c r="K184" s="269" t="s">
        <v>3769</v>
      </c>
      <c r="L184" s="280"/>
      <c r="M184" s="269" t="s">
        <v>160</v>
      </c>
      <c r="N184" s="269" t="s">
        <v>188</v>
      </c>
      <c r="O184" s="271" t="s">
        <v>4600</v>
      </c>
      <c r="P184" s="272"/>
      <c r="Q184" s="269" t="s">
        <v>2065</v>
      </c>
      <c r="R184" s="269" t="s">
        <v>2064</v>
      </c>
      <c r="S184" s="269" t="s">
        <v>2793</v>
      </c>
      <c r="T184" s="269" t="s">
        <v>733</v>
      </c>
      <c r="U184" s="269" t="s">
        <v>2794</v>
      </c>
      <c r="V184" s="269" t="s">
        <v>4101</v>
      </c>
      <c r="W184" s="269" t="s">
        <v>5231</v>
      </c>
      <c r="X184" s="273"/>
      <c r="Y184" s="274"/>
      <c r="Z184" s="274"/>
      <c r="AA184" s="267">
        <f>IF(OR(J184="Fail",ISBLANK(J184)),INDEX('Issue Code Table'!C:C,MATCH(N:N,'Issue Code Table'!A:A,0)),IF(M184="Critical",6,IF(M184="Significant",5,IF(M184="Moderate",3,2))))</f>
        <v>5</v>
      </c>
    </row>
    <row r="185" spans="1:27" ht="82.15" customHeight="1" x14ac:dyDescent="0.25">
      <c r="A185" s="261" t="s">
        <v>3124</v>
      </c>
      <c r="B185" s="262" t="s">
        <v>2556</v>
      </c>
      <c r="C185" s="262" t="s">
        <v>217</v>
      </c>
      <c r="D185" s="262" t="s">
        <v>166</v>
      </c>
      <c r="E185" s="262" t="s">
        <v>4436</v>
      </c>
      <c r="F185" s="262" t="s">
        <v>2512</v>
      </c>
      <c r="G185" s="262" t="s">
        <v>4842</v>
      </c>
      <c r="H185" s="262" t="s">
        <v>3461</v>
      </c>
      <c r="I185" s="262"/>
      <c r="J185" s="287"/>
      <c r="K185" s="262" t="s">
        <v>3770</v>
      </c>
      <c r="L185" s="283"/>
      <c r="M185" s="262" t="s">
        <v>160</v>
      </c>
      <c r="N185" s="262" t="s">
        <v>188</v>
      </c>
      <c r="O185" s="276" t="s">
        <v>4600</v>
      </c>
      <c r="P185" s="264"/>
      <c r="Q185" s="262" t="s">
        <v>2065</v>
      </c>
      <c r="R185" s="262" t="s">
        <v>2066</v>
      </c>
      <c r="S185" s="262" t="s">
        <v>2310</v>
      </c>
      <c r="T185" s="262" t="s">
        <v>216</v>
      </c>
      <c r="U185" s="262" t="s">
        <v>2311</v>
      </c>
      <c r="V185" s="262" t="s">
        <v>4102</v>
      </c>
      <c r="W185" s="262" t="s">
        <v>5232</v>
      </c>
      <c r="X185" s="265"/>
      <c r="Y185" s="266"/>
      <c r="Z185" s="266"/>
      <c r="AA185" s="267">
        <f>IF(OR(J185="Fail",ISBLANK(J185)),INDEX('Issue Code Table'!C:C,MATCH(N:N,'Issue Code Table'!A:A,0)),IF(M185="Critical",6,IF(M185="Significant",5,IF(M185="Moderate",3,2))))</f>
        <v>5</v>
      </c>
    </row>
    <row r="186" spans="1:27" ht="82.15" customHeight="1" x14ac:dyDescent="0.25">
      <c r="A186" s="268" t="s">
        <v>3125</v>
      </c>
      <c r="B186" s="269" t="s">
        <v>2556</v>
      </c>
      <c r="C186" s="269" t="s">
        <v>217</v>
      </c>
      <c r="D186" s="269" t="s">
        <v>166</v>
      </c>
      <c r="E186" s="269" t="s">
        <v>4437</v>
      </c>
      <c r="F186" s="269" t="s">
        <v>2790</v>
      </c>
      <c r="G186" s="269" t="s">
        <v>4843</v>
      </c>
      <c r="H186" s="269" t="s">
        <v>3462</v>
      </c>
      <c r="I186" s="269"/>
      <c r="J186" s="286"/>
      <c r="K186" s="269" t="s">
        <v>3771</v>
      </c>
      <c r="L186" s="280"/>
      <c r="M186" s="269" t="s">
        <v>160</v>
      </c>
      <c r="N186" s="269" t="s">
        <v>188</v>
      </c>
      <c r="O186" s="271" t="s">
        <v>4600</v>
      </c>
      <c r="P186" s="272"/>
      <c r="Q186" s="269" t="s">
        <v>2065</v>
      </c>
      <c r="R186" s="269" t="s">
        <v>2791</v>
      </c>
      <c r="S186" s="269" t="s">
        <v>732</v>
      </c>
      <c r="T186" s="269" t="s">
        <v>733</v>
      </c>
      <c r="U186" s="269" t="s">
        <v>2312</v>
      </c>
      <c r="V186" s="269" t="s">
        <v>4103</v>
      </c>
      <c r="W186" s="269" t="s">
        <v>5233</v>
      </c>
      <c r="X186" s="273"/>
      <c r="Y186" s="274"/>
      <c r="Z186" s="274"/>
      <c r="AA186" s="267">
        <f>IF(OR(J186="Fail",ISBLANK(J186)),INDEX('Issue Code Table'!C:C,MATCH(N:N,'Issue Code Table'!A:A,0)),IF(M186="Critical",6,IF(M186="Significant",5,IF(M186="Moderate",3,2))))</f>
        <v>5</v>
      </c>
    </row>
    <row r="187" spans="1:27" ht="82.15" customHeight="1" x14ac:dyDescent="0.25">
      <c r="A187" s="261" t="s">
        <v>3126</v>
      </c>
      <c r="B187" s="262" t="s">
        <v>2581</v>
      </c>
      <c r="C187" s="262" t="s">
        <v>2582</v>
      </c>
      <c r="D187" s="262" t="s">
        <v>166</v>
      </c>
      <c r="E187" s="262" t="s">
        <v>4438</v>
      </c>
      <c r="F187" s="262" t="s">
        <v>2795</v>
      </c>
      <c r="G187" s="262" t="s">
        <v>4844</v>
      </c>
      <c r="H187" s="262" t="s">
        <v>3463</v>
      </c>
      <c r="I187" s="262"/>
      <c r="J187" s="287"/>
      <c r="K187" s="262" t="s">
        <v>3772</v>
      </c>
      <c r="L187" s="283"/>
      <c r="M187" s="262" t="s">
        <v>167</v>
      </c>
      <c r="N187" s="262" t="s">
        <v>751</v>
      </c>
      <c r="O187" s="276" t="s">
        <v>5013</v>
      </c>
      <c r="P187" s="264"/>
      <c r="Q187" s="262" t="s">
        <v>2796</v>
      </c>
      <c r="R187" s="262" t="s">
        <v>2797</v>
      </c>
      <c r="S187" s="262" t="s">
        <v>2798</v>
      </c>
      <c r="T187" s="262" t="s">
        <v>2799</v>
      </c>
      <c r="U187" s="262" t="s">
        <v>2800</v>
      </c>
      <c r="V187" s="262" t="s">
        <v>4104</v>
      </c>
      <c r="W187" s="262" t="s">
        <v>5234</v>
      </c>
      <c r="X187" s="265"/>
      <c r="Y187" s="266"/>
      <c r="Z187" s="266"/>
      <c r="AA187" s="267">
        <f>IF(OR(J187="Fail",ISBLANK(J187)),INDEX('Issue Code Table'!C:C,MATCH(N:N,'Issue Code Table'!A:A,0)),IF(M187="Critical",6,IF(M187="Significant",5,IF(M187="Moderate",3,2))))</f>
        <v>4</v>
      </c>
    </row>
    <row r="188" spans="1:27" ht="82.15" customHeight="1" x14ac:dyDescent="0.25">
      <c r="A188" s="268" t="s">
        <v>3127</v>
      </c>
      <c r="B188" s="269" t="s">
        <v>2581</v>
      </c>
      <c r="C188" s="269" t="s">
        <v>2582</v>
      </c>
      <c r="D188" s="269" t="s">
        <v>166</v>
      </c>
      <c r="E188" s="269" t="s">
        <v>4439</v>
      </c>
      <c r="F188" s="269" t="s">
        <v>2801</v>
      </c>
      <c r="G188" s="269" t="s">
        <v>4845</v>
      </c>
      <c r="H188" s="269" t="s">
        <v>3464</v>
      </c>
      <c r="I188" s="269"/>
      <c r="J188" s="286"/>
      <c r="K188" s="269" t="s">
        <v>3773</v>
      </c>
      <c r="L188" s="280"/>
      <c r="M188" s="269" t="s">
        <v>167</v>
      </c>
      <c r="N188" s="269" t="s">
        <v>751</v>
      </c>
      <c r="O188" s="271" t="s">
        <v>5013</v>
      </c>
      <c r="P188" s="272"/>
      <c r="Q188" s="269" t="s">
        <v>2796</v>
      </c>
      <c r="R188" s="269" t="s">
        <v>2802</v>
      </c>
      <c r="S188" s="269" t="s">
        <v>2803</v>
      </c>
      <c r="T188" s="269" t="s">
        <v>2804</v>
      </c>
      <c r="U188" s="269" t="s">
        <v>2805</v>
      </c>
      <c r="V188" s="269" t="s">
        <v>4105</v>
      </c>
      <c r="W188" s="269" t="s">
        <v>5235</v>
      </c>
      <c r="X188" s="273"/>
      <c r="Y188" s="274"/>
      <c r="Z188" s="274"/>
      <c r="AA188" s="267">
        <f>IF(OR(J188="Fail",ISBLANK(J188)),INDEX('Issue Code Table'!C:C,MATCH(N:N,'Issue Code Table'!A:A,0)),IF(M188="Critical",6,IF(M188="Significant",5,IF(M188="Moderate",3,2))))</f>
        <v>4</v>
      </c>
    </row>
    <row r="189" spans="1:27" ht="82.15" customHeight="1" x14ac:dyDescent="0.25">
      <c r="A189" s="261" t="s">
        <v>3128</v>
      </c>
      <c r="B189" s="262" t="s">
        <v>2581</v>
      </c>
      <c r="C189" s="262" t="s">
        <v>2582</v>
      </c>
      <c r="D189" s="262" t="s">
        <v>166</v>
      </c>
      <c r="E189" s="262" t="s">
        <v>4440</v>
      </c>
      <c r="F189" s="262" t="s">
        <v>2806</v>
      </c>
      <c r="G189" s="262" t="s">
        <v>4846</v>
      </c>
      <c r="H189" s="262" t="s">
        <v>3465</v>
      </c>
      <c r="I189" s="262"/>
      <c r="J189" s="287"/>
      <c r="K189" s="262" t="s">
        <v>3774</v>
      </c>
      <c r="L189" s="283"/>
      <c r="M189" s="262" t="s">
        <v>167</v>
      </c>
      <c r="N189" s="262" t="s">
        <v>751</v>
      </c>
      <c r="O189" s="276" t="s">
        <v>5013</v>
      </c>
      <c r="P189" s="264"/>
      <c r="Q189" s="262" t="s">
        <v>2796</v>
      </c>
      <c r="R189" s="262" t="s">
        <v>2807</v>
      </c>
      <c r="S189" s="262" t="s">
        <v>2808</v>
      </c>
      <c r="T189" s="262" t="s">
        <v>2809</v>
      </c>
      <c r="U189" s="262" t="s">
        <v>2810</v>
      </c>
      <c r="V189" s="262" t="s">
        <v>4106</v>
      </c>
      <c r="W189" s="262" t="s">
        <v>5236</v>
      </c>
      <c r="X189" s="265"/>
      <c r="Y189" s="266"/>
      <c r="Z189" s="266"/>
      <c r="AA189" s="267">
        <f>IF(OR(J189="Fail",ISBLANK(J189)),INDEX('Issue Code Table'!C:C,MATCH(N:N,'Issue Code Table'!A:A,0)),IF(M189="Critical",6,IF(M189="Significant",5,IF(M189="Moderate",3,2))))</f>
        <v>4</v>
      </c>
    </row>
    <row r="190" spans="1:27" ht="82.15" customHeight="1" x14ac:dyDescent="0.25">
      <c r="A190" s="268" t="s">
        <v>3129</v>
      </c>
      <c r="B190" s="269" t="s">
        <v>2821</v>
      </c>
      <c r="C190" s="269" t="s">
        <v>2822</v>
      </c>
      <c r="D190" s="269" t="s">
        <v>166</v>
      </c>
      <c r="E190" s="269" t="s">
        <v>4441</v>
      </c>
      <c r="F190" s="269" t="s">
        <v>2823</v>
      </c>
      <c r="G190" s="269" t="s">
        <v>4847</v>
      </c>
      <c r="H190" s="269" t="s">
        <v>3466</v>
      </c>
      <c r="I190" s="269"/>
      <c r="J190" s="286"/>
      <c r="K190" s="269" t="s">
        <v>3775</v>
      </c>
      <c r="L190" s="280"/>
      <c r="M190" s="269" t="s">
        <v>160</v>
      </c>
      <c r="N190" s="269" t="s">
        <v>188</v>
      </c>
      <c r="O190" s="271" t="s">
        <v>5022</v>
      </c>
      <c r="P190" s="272"/>
      <c r="Q190" s="269" t="s">
        <v>2796</v>
      </c>
      <c r="R190" s="269" t="s">
        <v>2824</v>
      </c>
      <c r="S190" s="269" t="s">
        <v>2825</v>
      </c>
      <c r="T190" s="269" t="s">
        <v>216</v>
      </c>
      <c r="U190" s="269" t="s">
        <v>2826</v>
      </c>
      <c r="V190" s="269" t="s">
        <v>4107</v>
      </c>
      <c r="W190" s="269" t="s">
        <v>5237</v>
      </c>
      <c r="X190" s="273"/>
      <c r="Y190" s="274"/>
      <c r="Z190" s="274"/>
      <c r="AA190" s="267">
        <f>IF(OR(J190="Fail",ISBLANK(J190)),INDEX('Issue Code Table'!C:C,MATCH(N:N,'Issue Code Table'!A:A,0)),IF(M190="Critical",6,IF(M190="Significant",5,IF(M190="Moderate",3,2))))</f>
        <v>5</v>
      </c>
    </row>
    <row r="191" spans="1:27" ht="82.15" customHeight="1" x14ac:dyDescent="0.25">
      <c r="A191" s="261" t="s">
        <v>3130</v>
      </c>
      <c r="B191" s="262" t="s">
        <v>2556</v>
      </c>
      <c r="C191" s="262" t="s">
        <v>217</v>
      </c>
      <c r="D191" s="262" t="s">
        <v>166</v>
      </c>
      <c r="E191" s="262" t="s">
        <v>4442</v>
      </c>
      <c r="F191" s="262" t="s">
        <v>2811</v>
      </c>
      <c r="G191" s="262" t="s">
        <v>4848</v>
      </c>
      <c r="H191" s="262" t="s">
        <v>3467</v>
      </c>
      <c r="I191" s="262"/>
      <c r="J191" s="287"/>
      <c r="K191" s="262" t="s">
        <v>3776</v>
      </c>
      <c r="L191" s="283"/>
      <c r="M191" s="262" t="s">
        <v>160</v>
      </c>
      <c r="N191" s="262" t="s">
        <v>188</v>
      </c>
      <c r="O191" s="276" t="s">
        <v>5022</v>
      </c>
      <c r="P191" s="264"/>
      <c r="Q191" s="262" t="s">
        <v>2796</v>
      </c>
      <c r="R191" s="262" t="s">
        <v>2812</v>
      </c>
      <c r="S191" s="262" t="s">
        <v>2813</v>
      </c>
      <c r="T191" s="262" t="s">
        <v>2814</v>
      </c>
      <c r="U191" s="262" t="s">
        <v>2815</v>
      </c>
      <c r="V191" s="262" t="s">
        <v>4108</v>
      </c>
      <c r="W191" s="262" t="s">
        <v>5238</v>
      </c>
      <c r="X191" s="265"/>
      <c r="Y191" s="266"/>
      <c r="Z191" s="266"/>
      <c r="AA191" s="267">
        <f>IF(OR(J191="Fail",ISBLANK(J191)),INDEX('Issue Code Table'!C:C,MATCH(N:N,'Issue Code Table'!A:A,0)),IF(M191="Critical",6,IF(M191="Significant",5,IF(M191="Moderate",3,2))))</f>
        <v>5</v>
      </c>
    </row>
    <row r="192" spans="1:27" ht="82.15" customHeight="1" x14ac:dyDescent="0.25">
      <c r="A192" s="268" t="s">
        <v>3131</v>
      </c>
      <c r="B192" s="269" t="s">
        <v>2556</v>
      </c>
      <c r="C192" s="269" t="s">
        <v>217</v>
      </c>
      <c r="D192" s="269" t="s">
        <v>166</v>
      </c>
      <c r="E192" s="269" t="s">
        <v>4443</v>
      </c>
      <c r="F192" s="269" t="s">
        <v>2816</v>
      </c>
      <c r="G192" s="269" t="s">
        <v>4849</v>
      </c>
      <c r="H192" s="269" t="s">
        <v>3468</v>
      </c>
      <c r="I192" s="269"/>
      <c r="J192" s="286"/>
      <c r="K192" s="269" t="s">
        <v>3777</v>
      </c>
      <c r="L192" s="280"/>
      <c r="M192" s="269" t="s">
        <v>160</v>
      </c>
      <c r="N192" s="269" t="s">
        <v>188</v>
      </c>
      <c r="O192" s="271" t="s">
        <v>5022</v>
      </c>
      <c r="P192" s="272"/>
      <c r="Q192" s="269" t="s">
        <v>2796</v>
      </c>
      <c r="R192" s="269" t="s">
        <v>2817</v>
      </c>
      <c r="S192" s="269" t="s">
        <v>2818</v>
      </c>
      <c r="T192" s="269" t="s">
        <v>2819</v>
      </c>
      <c r="U192" s="269" t="s">
        <v>2820</v>
      </c>
      <c r="V192" s="269" t="s">
        <v>4109</v>
      </c>
      <c r="W192" s="269" t="s">
        <v>5239</v>
      </c>
      <c r="X192" s="273"/>
      <c r="Y192" s="274"/>
      <c r="Z192" s="274"/>
      <c r="AA192" s="267">
        <f>IF(OR(J192="Fail",ISBLANK(J192)),INDEX('Issue Code Table'!C:C,MATCH(N:N,'Issue Code Table'!A:A,0)),IF(M192="Critical",6,IF(M192="Significant",5,IF(M192="Moderate",3,2))))</f>
        <v>5</v>
      </c>
    </row>
    <row r="193" spans="1:27" ht="82.15" customHeight="1" x14ac:dyDescent="0.25">
      <c r="A193" s="261" t="s">
        <v>3132</v>
      </c>
      <c r="B193" s="262" t="s">
        <v>2821</v>
      </c>
      <c r="C193" s="262" t="s">
        <v>2822</v>
      </c>
      <c r="D193" s="262" t="s">
        <v>166</v>
      </c>
      <c r="E193" s="262" t="s">
        <v>4444</v>
      </c>
      <c r="F193" s="262" t="s">
        <v>2827</v>
      </c>
      <c r="G193" s="262" t="s">
        <v>4850</v>
      </c>
      <c r="H193" s="262" t="s">
        <v>3469</v>
      </c>
      <c r="I193" s="262"/>
      <c r="J193" s="287"/>
      <c r="K193" s="262" t="s">
        <v>3778</v>
      </c>
      <c r="L193" s="283"/>
      <c r="M193" s="262" t="s">
        <v>160</v>
      </c>
      <c r="N193" s="262" t="s">
        <v>188</v>
      </c>
      <c r="O193" s="276" t="s">
        <v>5022</v>
      </c>
      <c r="P193" s="264"/>
      <c r="Q193" s="262" t="s">
        <v>2796</v>
      </c>
      <c r="R193" s="262" t="s">
        <v>2828</v>
      </c>
      <c r="S193" s="262" t="s">
        <v>2825</v>
      </c>
      <c r="T193" s="262" t="s">
        <v>2829</v>
      </c>
      <c r="U193" s="262" t="s">
        <v>2830</v>
      </c>
      <c r="V193" s="262" t="s">
        <v>4110</v>
      </c>
      <c r="W193" s="262" t="s">
        <v>5240</v>
      </c>
      <c r="X193" s="265"/>
      <c r="Y193" s="266"/>
      <c r="Z193" s="266"/>
      <c r="AA193" s="267">
        <f>IF(OR(J193="Fail",ISBLANK(J193)),INDEX('Issue Code Table'!C:C,MATCH(N:N,'Issue Code Table'!A:A,0)),IF(M193="Critical",6,IF(M193="Significant",5,IF(M193="Moderate",3,2))))</f>
        <v>5</v>
      </c>
    </row>
    <row r="194" spans="1:27" ht="82.15" customHeight="1" x14ac:dyDescent="0.25">
      <c r="A194" s="268" t="s">
        <v>3133</v>
      </c>
      <c r="B194" s="269" t="s">
        <v>2556</v>
      </c>
      <c r="C194" s="269" t="s">
        <v>217</v>
      </c>
      <c r="D194" s="269" t="s">
        <v>166</v>
      </c>
      <c r="E194" s="269" t="s">
        <v>4440</v>
      </c>
      <c r="F194" s="269" t="s">
        <v>2831</v>
      </c>
      <c r="G194" s="269" t="s">
        <v>4851</v>
      </c>
      <c r="H194" s="269" t="s">
        <v>3465</v>
      </c>
      <c r="I194" s="269"/>
      <c r="J194" s="286"/>
      <c r="K194" s="269" t="s">
        <v>3774</v>
      </c>
      <c r="L194" s="280"/>
      <c r="M194" s="269" t="s">
        <v>160</v>
      </c>
      <c r="N194" s="269" t="s">
        <v>188</v>
      </c>
      <c r="O194" s="271" t="s">
        <v>5022</v>
      </c>
      <c r="P194" s="272"/>
      <c r="Q194" s="269" t="s">
        <v>2067</v>
      </c>
      <c r="R194" s="269" t="s">
        <v>2068</v>
      </c>
      <c r="S194" s="269" t="s">
        <v>2808</v>
      </c>
      <c r="T194" s="269" t="s">
        <v>2809</v>
      </c>
      <c r="U194" s="269" t="s">
        <v>2832</v>
      </c>
      <c r="V194" s="269" t="s">
        <v>4111</v>
      </c>
      <c r="W194" s="269" t="s">
        <v>5236</v>
      </c>
      <c r="X194" s="273"/>
      <c r="Y194" s="274"/>
      <c r="Z194" s="274"/>
      <c r="AA194" s="267">
        <f>IF(OR(J194="Fail",ISBLANK(J194)),INDEX('Issue Code Table'!C:C,MATCH(N:N,'Issue Code Table'!A:A,0)),IF(M194="Critical",6,IF(M194="Significant",5,IF(M194="Moderate",3,2))))</f>
        <v>5</v>
      </c>
    </row>
    <row r="195" spans="1:27" ht="82.15" customHeight="1" x14ac:dyDescent="0.25">
      <c r="A195" s="261" t="s">
        <v>3134</v>
      </c>
      <c r="B195" s="262" t="s">
        <v>2556</v>
      </c>
      <c r="C195" s="262" t="s">
        <v>217</v>
      </c>
      <c r="D195" s="262" t="s">
        <v>166</v>
      </c>
      <c r="E195" s="262" t="s">
        <v>4445</v>
      </c>
      <c r="F195" s="262" t="s">
        <v>2833</v>
      </c>
      <c r="G195" s="262" t="s">
        <v>4852</v>
      </c>
      <c r="H195" s="262" t="s">
        <v>3470</v>
      </c>
      <c r="I195" s="262"/>
      <c r="J195" s="287"/>
      <c r="K195" s="262" t="s">
        <v>3779</v>
      </c>
      <c r="L195" s="283"/>
      <c r="M195" s="262" t="s">
        <v>160</v>
      </c>
      <c r="N195" s="262" t="s">
        <v>188</v>
      </c>
      <c r="O195" s="276" t="s">
        <v>5022</v>
      </c>
      <c r="P195" s="264"/>
      <c r="Q195" s="262" t="s">
        <v>2067</v>
      </c>
      <c r="R195" s="262" t="s">
        <v>2834</v>
      </c>
      <c r="S195" s="262" t="s">
        <v>2798</v>
      </c>
      <c r="T195" s="262" t="s">
        <v>2799</v>
      </c>
      <c r="U195" s="262" t="s">
        <v>2835</v>
      </c>
      <c r="V195" s="262" t="s">
        <v>4112</v>
      </c>
      <c r="W195" s="262" t="s">
        <v>5241</v>
      </c>
      <c r="X195" s="265"/>
      <c r="Y195" s="266"/>
      <c r="Z195" s="266"/>
      <c r="AA195" s="267">
        <f>IF(OR(J195="Fail",ISBLANK(J195)),INDEX('Issue Code Table'!C:C,MATCH(N:N,'Issue Code Table'!A:A,0)),IF(M195="Critical",6,IF(M195="Significant",5,IF(M195="Moderate",3,2))))</f>
        <v>5</v>
      </c>
    </row>
    <row r="196" spans="1:27" ht="82.15" customHeight="1" x14ac:dyDescent="0.25">
      <c r="A196" s="268" t="s">
        <v>3135</v>
      </c>
      <c r="B196" s="269" t="s">
        <v>2556</v>
      </c>
      <c r="C196" s="269" t="s">
        <v>217</v>
      </c>
      <c r="D196" s="269" t="s">
        <v>166</v>
      </c>
      <c r="E196" s="269" t="s">
        <v>4446</v>
      </c>
      <c r="F196" s="269" t="s">
        <v>2836</v>
      </c>
      <c r="G196" s="269" t="s">
        <v>4853</v>
      </c>
      <c r="H196" s="269" t="s">
        <v>3471</v>
      </c>
      <c r="I196" s="269"/>
      <c r="J196" s="286"/>
      <c r="K196" s="269" t="s">
        <v>3780</v>
      </c>
      <c r="L196" s="280"/>
      <c r="M196" s="269" t="s">
        <v>160</v>
      </c>
      <c r="N196" s="269" t="s">
        <v>188</v>
      </c>
      <c r="O196" s="271" t="s">
        <v>5022</v>
      </c>
      <c r="P196" s="272"/>
      <c r="Q196" s="269" t="s">
        <v>2067</v>
      </c>
      <c r="R196" s="269" t="s">
        <v>2837</v>
      </c>
      <c r="S196" s="269" t="s">
        <v>2803</v>
      </c>
      <c r="T196" s="269" t="s">
        <v>2804</v>
      </c>
      <c r="U196" s="269" t="s">
        <v>2838</v>
      </c>
      <c r="V196" s="269" t="s">
        <v>4113</v>
      </c>
      <c r="W196" s="269" t="s">
        <v>5242</v>
      </c>
      <c r="X196" s="273"/>
      <c r="Y196" s="274"/>
      <c r="Z196" s="274"/>
      <c r="AA196" s="267">
        <f>IF(OR(J196="Fail",ISBLANK(J196)),INDEX('Issue Code Table'!C:C,MATCH(N:N,'Issue Code Table'!A:A,0)),IF(M196="Critical",6,IF(M196="Significant",5,IF(M196="Moderate",3,2))))</f>
        <v>5</v>
      </c>
    </row>
    <row r="197" spans="1:27" ht="82.15" customHeight="1" x14ac:dyDescent="0.25">
      <c r="A197" s="261" t="s">
        <v>3136</v>
      </c>
      <c r="B197" s="262" t="s">
        <v>2596</v>
      </c>
      <c r="C197" s="262" t="s">
        <v>2597</v>
      </c>
      <c r="D197" s="262" t="s">
        <v>166</v>
      </c>
      <c r="E197" s="262" t="s">
        <v>4447</v>
      </c>
      <c r="F197" s="262" t="s">
        <v>734</v>
      </c>
      <c r="G197" s="262" t="s">
        <v>4854</v>
      </c>
      <c r="H197" s="262" t="s">
        <v>3472</v>
      </c>
      <c r="I197" s="262"/>
      <c r="J197" s="287"/>
      <c r="K197" s="262" t="s">
        <v>3781</v>
      </c>
      <c r="L197" s="283"/>
      <c r="M197" s="262" t="s">
        <v>160</v>
      </c>
      <c r="N197" s="262" t="s">
        <v>188</v>
      </c>
      <c r="O197" s="276" t="s">
        <v>4600</v>
      </c>
      <c r="P197" s="264"/>
      <c r="Q197" s="262" t="s">
        <v>2067</v>
      </c>
      <c r="R197" s="262" t="s">
        <v>2849</v>
      </c>
      <c r="S197" s="262" t="s">
        <v>736</v>
      </c>
      <c r="T197" s="262" t="s">
        <v>737</v>
      </c>
      <c r="U197" s="262" t="s">
        <v>2313</v>
      </c>
      <c r="V197" s="262" t="s">
        <v>4114</v>
      </c>
      <c r="W197" s="262" t="s">
        <v>5243</v>
      </c>
      <c r="X197" s="265"/>
      <c r="Y197" s="266"/>
      <c r="Z197" s="266"/>
      <c r="AA197" s="267">
        <f>IF(OR(J197="Fail",ISBLANK(J197)),INDEX('Issue Code Table'!C:C,MATCH(N:N,'Issue Code Table'!A:A,0)),IF(M197="Critical",6,IF(M197="Significant",5,IF(M197="Moderate",3,2))))</f>
        <v>5</v>
      </c>
    </row>
    <row r="198" spans="1:27" ht="82.15" customHeight="1" x14ac:dyDescent="0.25">
      <c r="A198" s="268" t="s">
        <v>3137</v>
      </c>
      <c r="B198" s="269" t="s">
        <v>2556</v>
      </c>
      <c r="C198" s="269" t="s">
        <v>217</v>
      </c>
      <c r="D198" s="269" t="s">
        <v>166</v>
      </c>
      <c r="E198" s="269" t="s">
        <v>4442</v>
      </c>
      <c r="F198" s="269" t="s">
        <v>2843</v>
      </c>
      <c r="G198" s="269" t="s">
        <v>4855</v>
      </c>
      <c r="H198" s="269" t="s">
        <v>3467</v>
      </c>
      <c r="I198" s="269"/>
      <c r="J198" s="286"/>
      <c r="K198" s="269" t="s">
        <v>3776</v>
      </c>
      <c r="L198" s="280"/>
      <c r="M198" s="269" t="s">
        <v>160</v>
      </c>
      <c r="N198" s="269" t="s">
        <v>188</v>
      </c>
      <c r="O198" s="271" t="s">
        <v>5022</v>
      </c>
      <c r="P198" s="272"/>
      <c r="Q198" s="269" t="s">
        <v>2067</v>
      </c>
      <c r="R198" s="269" t="s">
        <v>2844</v>
      </c>
      <c r="S198" s="269" t="s">
        <v>2813</v>
      </c>
      <c r="T198" s="269" t="s">
        <v>2814</v>
      </c>
      <c r="U198" s="269" t="s">
        <v>2845</v>
      </c>
      <c r="V198" s="269" t="s">
        <v>4115</v>
      </c>
      <c r="W198" s="269" t="s">
        <v>5238</v>
      </c>
      <c r="X198" s="273"/>
      <c r="Y198" s="274"/>
      <c r="Z198" s="274"/>
      <c r="AA198" s="267">
        <f>IF(OR(J198="Fail",ISBLANK(J198)),INDEX('Issue Code Table'!C:C,MATCH(N:N,'Issue Code Table'!A:A,0)),IF(M198="Critical",6,IF(M198="Significant",5,IF(M198="Moderate",3,2))))</f>
        <v>5</v>
      </c>
    </row>
    <row r="199" spans="1:27" ht="82.15" customHeight="1" x14ac:dyDescent="0.25">
      <c r="A199" s="261" t="s">
        <v>3138</v>
      </c>
      <c r="B199" s="262" t="s">
        <v>2556</v>
      </c>
      <c r="C199" s="262" t="s">
        <v>217</v>
      </c>
      <c r="D199" s="262" t="s">
        <v>166</v>
      </c>
      <c r="E199" s="262" t="s">
        <v>4443</v>
      </c>
      <c r="F199" s="262" t="s">
        <v>2816</v>
      </c>
      <c r="G199" s="262" t="s">
        <v>4856</v>
      </c>
      <c r="H199" s="262" t="s">
        <v>3468</v>
      </c>
      <c r="I199" s="262"/>
      <c r="J199" s="287"/>
      <c r="K199" s="262" t="s">
        <v>3777</v>
      </c>
      <c r="L199" s="283"/>
      <c r="M199" s="262" t="s">
        <v>160</v>
      </c>
      <c r="N199" s="262" t="s">
        <v>188</v>
      </c>
      <c r="O199" s="276" t="s">
        <v>5022</v>
      </c>
      <c r="P199" s="264"/>
      <c r="Q199" s="262" t="s">
        <v>2067</v>
      </c>
      <c r="R199" s="262" t="s">
        <v>2846</v>
      </c>
      <c r="S199" s="262" t="s">
        <v>2818</v>
      </c>
      <c r="T199" s="262" t="s">
        <v>2847</v>
      </c>
      <c r="U199" s="262" t="s">
        <v>2848</v>
      </c>
      <c r="V199" s="262" t="s">
        <v>4116</v>
      </c>
      <c r="W199" s="262" t="s">
        <v>5239</v>
      </c>
      <c r="X199" s="265"/>
      <c r="Y199" s="266"/>
      <c r="Z199" s="266"/>
      <c r="AA199" s="267">
        <f>IF(OR(J199="Fail",ISBLANK(J199)),INDEX('Issue Code Table'!C:C,MATCH(N:N,'Issue Code Table'!A:A,0)),IF(M199="Critical",6,IF(M199="Significant",5,IF(M199="Moderate",3,2))))</f>
        <v>5</v>
      </c>
    </row>
    <row r="200" spans="1:27" ht="82.15" customHeight="1" x14ac:dyDescent="0.25">
      <c r="A200" s="268" t="s">
        <v>3139</v>
      </c>
      <c r="B200" s="269" t="s">
        <v>2555</v>
      </c>
      <c r="C200" s="269" t="s">
        <v>508</v>
      </c>
      <c r="D200" s="269" t="s">
        <v>166</v>
      </c>
      <c r="E200" s="269" t="s">
        <v>4448</v>
      </c>
      <c r="F200" s="269" t="s">
        <v>2839</v>
      </c>
      <c r="G200" s="269" t="s">
        <v>4857</v>
      </c>
      <c r="H200" s="269" t="s">
        <v>3473</v>
      </c>
      <c r="I200" s="269"/>
      <c r="J200" s="286"/>
      <c r="K200" s="269" t="s">
        <v>3782</v>
      </c>
      <c r="L200" s="280"/>
      <c r="M200" s="269" t="s">
        <v>160</v>
      </c>
      <c r="N200" s="269" t="s">
        <v>188</v>
      </c>
      <c r="O200" s="271" t="s">
        <v>4600</v>
      </c>
      <c r="P200" s="272"/>
      <c r="Q200" s="269" t="s">
        <v>2067</v>
      </c>
      <c r="R200" s="269" t="s">
        <v>2840</v>
      </c>
      <c r="S200" s="269" t="s">
        <v>2818</v>
      </c>
      <c r="T200" s="269" t="s">
        <v>2841</v>
      </c>
      <c r="U200" s="269" t="s">
        <v>2842</v>
      </c>
      <c r="V200" s="269" t="s">
        <v>4117</v>
      </c>
      <c r="W200" s="269" t="s">
        <v>5244</v>
      </c>
      <c r="X200" s="273"/>
      <c r="Y200" s="274"/>
      <c r="Z200" s="274"/>
      <c r="AA200" s="267">
        <f>IF(OR(J200="Fail",ISBLANK(J200)),INDEX('Issue Code Table'!C:C,MATCH(N:N,'Issue Code Table'!A:A,0)),IF(M200="Critical",6,IF(M200="Significant",5,IF(M200="Moderate",3,2))))</f>
        <v>5</v>
      </c>
    </row>
    <row r="201" spans="1:27" ht="82.15" customHeight="1" x14ac:dyDescent="0.25">
      <c r="A201" s="261" t="s">
        <v>3140</v>
      </c>
      <c r="B201" s="262" t="s">
        <v>2787</v>
      </c>
      <c r="C201" s="262" t="s">
        <v>2788</v>
      </c>
      <c r="D201" s="262" t="s">
        <v>166</v>
      </c>
      <c r="E201" s="262" t="s">
        <v>4449</v>
      </c>
      <c r="F201" s="262" t="s">
        <v>2563</v>
      </c>
      <c r="G201" s="262" t="s">
        <v>4858</v>
      </c>
      <c r="H201" s="262" t="s">
        <v>3474</v>
      </c>
      <c r="I201" s="262"/>
      <c r="J201" s="287"/>
      <c r="K201" s="262" t="s">
        <v>3783</v>
      </c>
      <c r="L201" s="283"/>
      <c r="M201" s="262" t="s">
        <v>160</v>
      </c>
      <c r="N201" s="262" t="s">
        <v>212</v>
      </c>
      <c r="O201" s="276" t="s">
        <v>4605</v>
      </c>
      <c r="P201" s="264"/>
      <c r="Q201" s="262" t="s">
        <v>2069</v>
      </c>
      <c r="R201" s="262" t="s">
        <v>2572</v>
      </c>
      <c r="S201" s="262" t="s">
        <v>2564</v>
      </c>
      <c r="T201" s="262" t="s">
        <v>2565</v>
      </c>
      <c r="U201" s="262" t="s">
        <v>2566</v>
      </c>
      <c r="V201" s="262" t="s">
        <v>4118</v>
      </c>
      <c r="W201" s="262" t="s">
        <v>5245</v>
      </c>
      <c r="X201" s="265"/>
      <c r="Y201" s="266"/>
      <c r="Z201" s="266"/>
      <c r="AA201" s="267">
        <f>IF(OR(J201="Fail",ISBLANK(J201)),INDEX('Issue Code Table'!C:C,MATCH(N:N,'Issue Code Table'!A:A,0)),IF(M201="Critical",6,IF(M201="Significant",5,IF(M201="Moderate",3,2))))</f>
        <v>5</v>
      </c>
    </row>
    <row r="202" spans="1:27" ht="82.15" customHeight="1" x14ac:dyDescent="0.25">
      <c r="A202" s="268" t="s">
        <v>3141</v>
      </c>
      <c r="B202" s="269" t="s">
        <v>2556</v>
      </c>
      <c r="C202" s="269" t="s">
        <v>217</v>
      </c>
      <c r="D202" s="269" t="s">
        <v>166</v>
      </c>
      <c r="E202" s="269" t="s">
        <v>4450</v>
      </c>
      <c r="F202" s="269" t="s">
        <v>2789</v>
      </c>
      <c r="G202" s="269" t="s">
        <v>4859</v>
      </c>
      <c r="H202" s="269" t="s">
        <v>3475</v>
      </c>
      <c r="I202" s="269"/>
      <c r="J202" s="286"/>
      <c r="K202" s="269" t="s">
        <v>3784</v>
      </c>
      <c r="L202" s="280"/>
      <c r="M202" s="269" t="s">
        <v>160</v>
      </c>
      <c r="N202" s="269" t="s">
        <v>212</v>
      </c>
      <c r="O202" s="271" t="s">
        <v>4605</v>
      </c>
      <c r="P202" s="272"/>
      <c r="Q202" s="269" t="s">
        <v>2069</v>
      </c>
      <c r="R202" s="269" t="s">
        <v>2070</v>
      </c>
      <c r="S202" s="269" t="s">
        <v>738</v>
      </c>
      <c r="T202" s="269" t="s">
        <v>739</v>
      </c>
      <c r="U202" s="269" t="s">
        <v>2314</v>
      </c>
      <c r="V202" s="269" t="s">
        <v>4119</v>
      </c>
      <c r="W202" s="269" t="s">
        <v>5246</v>
      </c>
      <c r="X202" s="273"/>
      <c r="Y202" s="274"/>
      <c r="Z202" s="274"/>
      <c r="AA202" s="267">
        <f>IF(OR(J202="Fail",ISBLANK(J202)),INDEX('Issue Code Table'!C:C,MATCH(N:N,'Issue Code Table'!A:A,0)),IF(M202="Critical",6,IF(M202="Significant",5,IF(M202="Moderate",3,2))))</f>
        <v>5</v>
      </c>
    </row>
    <row r="203" spans="1:27" ht="82.15" customHeight="1" x14ac:dyDescent="0.25">
      <c r="A203" s="261" t="s">
        <v>3142</v>
      </c>
      <c r="B203" s="262" t="s">
        <v>2590</v>
      </c>
      <c r="C203" s="262" t="s">
        <v>2591</v>
      </c>
      <c r="D203" s="262" t="s">
        <v>166</v>
      </c>
      <c r="E203" s="262" t="s">
        <v>4451</v>
      </c>
      <c r="F203" s="262" t="s">
        <v>740</v>
      </c>
      <c r="G203" s="262" t="s">
        <v>4860</v>
      </c>
      <c r="H203" s="262" t="s">
        <v>3476</v>
      </c>
      <c r="I203" s="262"/>
      <c r="J203" s="287"/>
      <c r="K203" s="262" t="s">
        <v>3785</v>
      </c>
      <c r="L203" s="283"/>
      <c r="M203" s="262" t="s">
        <v>160</v>
      </c>
      <c r="N203" s="262" t="s">
        <v>212</v>
      </c>
      <c r="O203" s="276" t="s">
        <v>4605</v>
      </c>
      <c r="P203" s="264"/>
      <c r="Q203" s="262" t="s">
        <v>2069</v>
      </c>
      <c r="R203" s="262" t="s">
        <v>2071</v>
      </c>
      <c r="S203" s="262" t="s">
        <v>741</v>
      </c>
      <c r="T203" s="262" t="s">
        <v>742</v>
      </c>
      <c r="U203" s="262" t="s">
        <v>2315</v>
      </c>
      <c r="V203" s="262" t="s">
        <v>4120</v>
      </c>
      <c r="W203" s="262" t="s">
        <v>5247</v>
      </c>
      <c r="X203" s="265"/>
      <c r="Y203" s="266"/>
      <c r="Z203" s="266"/>
      <c r="AA203" s="267">
        <f>IF(OR(J203="Fail",ISBLANK(J203)),INDEX('Issue Code Table'!C:C,MATCH(N:N,'Issue Code Table'!A:A,0)),IF(M203="Critical",6,IF(M203="Significant",5,IF(M203="Moderate",3,2))))</f>
        <v>5</v>
      </c>
    </row>
    <row r="204" spans="1:27" ht="82.15" customHeight="1" x14ac:dyDescent="0.25">
      <c r="A204" s="268" t="s">
        <v>3143</v>
      </c>
      <c r="B204" s="269" t="s">
        <v>2551</v>
      </c>
      <c r="C204" s="269" t="s">
        <v>165</v>
      </c>
      <c r="D204" s="269" t="s">
        <v>166</v>
      </c>
      <c r="E204" s="269" t="s">
        <v>4452</v>
      </c>
      <c r="F204" s="269" t="s">
        <v>2513</v>
      </c>
      <c r="G204" s="269" t="s">
        <v>4861</v>
      </c>
      <c r="H204" s="269" t="s">
        <v>3477</v>
      </c>
      <c r="I204" s="269"/>
      <c r="J204" s="286"/>
      <c r="K204" s="269" t="s">
        <v>3786</v>
      </c>
      <c r="L204" s="280"/>
      <c r="M204" s="269" t="s">
        <v>160</v>
      </c>
      <c r="N204" s="269" t="s">
        <v>333</v>
      </c>
      <c r="O204" s="271" t="s">
        <v>5021</v>
      </c>
      <c r="P204" s="272"/>
      <c r="Q204" s="269" t="s">
        <v>2072</v>
      </c>
      <c r="R204" s="269" t="s">
        <v>2073</v>
      </c>
      <c r="S204" s="269" t="s">
        <v>2316</v>
      </c>
      <c r="T204" s="269" t="s">
        <v>743</v>
      </c>
      <c r="U204" s="269" t="s">
        <v>2317</v>
      </c>
      <c r="V204" s="269" t="s">
        <v>4121</v>
      </c>
      <c r="W204" s="269" t="s">
        <v>5248</v>
      </c>
      <c r="X204" s="273"/>
      <c r="Y204" s="274"/>
      <c r="Z204" s="274"/>
      <c r="AA204" s="267">
        <f>IF(OR(J204="Fail",ISBLANK(J204)),INDEX('Issue Code Table'!C:C,MATCH(N:N,'Issue Code Table'!A:A,0)),IF(M204="Critical",6,IF(M204="Significant",5,IF(M204="Moderate",3,2))))</f>
        <v>4</v>
      </c>
    </row>
    <row r="205" spans="1:27" ht="82.15" customHeight="1" x14ac:dyDescent="0.25">
      <c r="A205" s="261" t="s">
        <v>3144</v>
      </c>
      <c r="B205" s="262" t="s">
        <v>2556</v>
      </c>
      <c r="C205" s="262" t="s">
        <v>217</v>
      </c>
      <c r="D205" s="262" t="s">
        <v>166</v>
      </c>
      <c r="E205" s="262" t="s">
        <v>4453</v>
      </c>
      <c r="F205" s="262" t="s">
        <v>744</v>
      </c>
      <c r="G205" s="262" t="s">
        <v>4862</v>
      </c>
      <c r="H205" s="262" t="s">
        <v>3478</v>
      </c>
      <c r="I205" s="262"/>
      <c r="J205" s="287"/>
      <c r="K205" s="262" t="s">
        <v>3787</v>
      </c>
      <c r="L205" s="283"/>
      <c r="M205" s="262" t="s">
        <v>160</v>
      </c>
      <c r="N205" s="262" t="s">
        <v>188</v>
      </c>
      <c r="O205" s="276" t="s">
        <v>5022</v>
      </c>
      <c r="P205" s="264"/>
      <c r="Q205" s="262" t="s">
        <v>2074</v>
      </c>
      <c r="R205" s="262" t="s">
        <v>2149</v>
      </c>
      <c r="S205" s="262" t="s">
        <v>745</v>
      </c>
      <c r="T205" s="262" t="s">
        <v>746</v>
      </c>
      <c r="U205" s="262" t="s">
        <v>2318</v>
      </c>
      <c r="V205" s="262" t="s">
        <v>4122</v>
      </c>
      <c r="W205" s="262" t="s">
        <v>5249</v>
      </c>
      <c r="X205" s="265"/>
      <c r="Y205" s="266"/>
      <c r="Z205" s="266"/>
      <c r="AA205" s="267">
        <f>IF(OR(J205="Fail",ISBLANK(J205)),INDEX('Issue Code Table'!C:C,MATCH(N:N,'Issue Code Table'!A:A,0)),IF(M205="Critical",6,IF(M205="Significant",5,IF(M205="Moderate",3,2))))</f>
        <v>5</v>
      </c>
    </row>
    <row r="206" spans="1:27" ht="82.15" customHeight="1" x14ac:dyDescent="0.25">
      <c r="A206" s="268" t="s">
        <v>3145</v>
      </c>
      <c r="B206" s="269" t="s">
        <v>2632</v>
      </c>
      <c r="C206" s="269" t="s">
        <v>2633</v>
      </c>
      <c r="D206" s="269" t="s">
        <v>166</v>
      </c>
      <c r="E206" s="269" t="s">
        <v>4454</v>
      </c>
      <c r="F206" s="269" t="s">
        <v>2514</v>
      </c>
      <c r="G206" s="269" t="s">
        <v>4863</v>
      </c>
      <c r="H206" s="269" t="s">
        <v>3479</v>
      </c>
      <c r="I206" s="269"/>
      <c r="J206" s="286"/>
      <c r="K206" s="269" t="s">
        <v>3788</v>
      </c>
      <c r="L206" s="280"/>
      <c r="M206" s="269" t="s">
        <v>167</v>
      </c>
      <c r="N206" s="269" t="s">
        <v>1097</v>
      </c>
      <c r="O206" s="271" t="s">
        <v>4617</v>
      </c>
      <c r="P206" s="272"/>
      <c r="Q206" s="269" t="s">
        <v>2852</v>
      </c>
      <c r="R206" s="269" t="s">
        <v>2075</v>
      </c>
      <c r="S206" s="269" t="s">
        <v>2319</v>
      </c>
      <c r="T206" s="269" t="s">
        <v>2291</v>
      </c>
      <c r="U206" s="269" t="s">
        <v>2320</v>
      </c>
      <c r="V206" s="269" t="s">
        <v>4123</v>
      </c>
      <c r="W206" s="269" t="s">
        <v>5250</v>
      </c>
      <c r="X206" s="273"/>
      <c r="Y206" s="274"/>
      <c r="Z206" s="274"/>
      <c r="AA206" s="267">
        <f>IF(OR(J206="Fail",ISBLANK(J206)),INDEX('Issue Code Table'!C:C,MATCH(N:N,'Issue Code Table'!A:A,0)),IF(M206="Critical",6,IF(M206="Significant",5,IF(M206="Moderate",3,2))))</f>
        <v>4</v>
      </c>
    </row>
    <row r="207" spans="1:27" ht="82.15" customHeight="1" x14ac:dyDescent="0.25">
      <c r="A207" s="261" t="s">
        <v>3146</v>
      </c>
      <c r="B207" s="262" t="s">
        <v>2556</v>
      </c>
      <c r="C207" s="262" t="s">
        <v>217</v>
      </c>
      <c r="D207" s="262" t="s">
        <v>166</v>
      </c>
      <c r="E207" s="262" t="s">
        <v>4455</v>
      </c>
      <c r="F207" s="262" t="s">
        <v>2515</v>
      </c>
      <c r="G207" s="262" t="s">
        <v>4864</v>
      </c>
      <c r="H207" s="262" t="s">
        <v>3480</v>
      </c>
      <c r="I207" s="262"/>
      <c r="J207" s="287"/>
      <c r="K207" s="262" t="s">
        <v>3789</v>
      </c>
      <c r="L207" s="283"/>
      <c r="M207" s="262" t="s">
        <v>167</v>
      </c>
      <c r="N207" s="262" t="s">
        <v>1097</v>
      </c>
      <c r="O207" s="276" t="s">
        <v>4617</v>
      </c>
      <c r="P207" s="264"/>
      <c r="Q207" s="262" t="s">
        <v>2852</v>
      </c>
      <c r="R207" s="262" t="s">
        <v>2076</v>
      </c>
      <c r="S207" s="262" t="s">
        <v>2321</v>
      </c>
      <c r="T207" s="262" t="s">
        <v>2322</v>
      </c>
      <c r="U207" s="262" t="s">
        <v>2323</v>
      </c>
      <c r="V207" s="262" t="s">
        <v>4124</v>
      </c>
      <c r="W207" s="262" t="s">
        <v>5251</v>
      </c>
      <c r="X207" s="265"/>
      <c r="Y207" s="266"/>
      <c r="Z207" s="266"/>
      <c r="AA207" s="267">
        <f>IF(OR(J207="Fail",ISBLANK(J207)),INDEX('Issue Code Table'!C:C,MATCH(N:N,'Issue Code Table'!A:A,0)),IF(M207="Critical",6,IF(M207="Significant",5,IF(M207="Moderate",3,2))))</f>
        <v>4</v>
      </c>
    </row>
    <row r="208" spans="1:27" ht="82.15" customHeight="1" x14ac:dyDescent="0.25">
      <c r="A208" s="268" t="s">
        <v>3147</v>
      </c>
      <c r="B208" s="269" t="s">
        <v>2556</v>
      </c>
      <c r="C208" s="269" t="s">
        <v>217</v>
      </c>
      <c r="D208" s="269" t="s">
        <v>166</v>
      </c>
      <c r="E208" s="269" t="s">
        <v>4456</v>
      </c>
      <c r="F208" s="269" t="s">
        <v>2516</v>
      </c>
      <c r="G208" s="269" t="s">
        <v>4865</v>
      </c>
      <c r="H208" s="269" t="s">
        <v>3481</v>
      </c>
      <c r="I208" s="269"/>
      <c r="J208" s="286"/>
      <c r="K208" s="269" t="s">
        <v>3790</v>
      </c>
      <c r="L208" s="280"/>
      <c r="M208" s="269" t="s">
        <v>167</v>
      </c>
      <c r="N208" s="269" t="s">
        <v>1097</v>
      </c>
      <c r="O208" s="271" t="s">
        <v>4617</v>
      </c>
      <c r="P208" s="272"/>
      <c r="Q208" s="269" t="s">
        <v>2852</v>
      </c>
      <c r="R208" s="269" t="s">
        <v>2077</v>
      </c>
      <c r="S208" s="269" t="s">
        <v>2324</v>
      </c>
      <c r="T208" s="269" t="s">
        <v>2322</v>
      </c>
      <c r="U208" s="269" t="s">
        <v>2325</v>
      </c>
      <c r="V208" s="269" t="s">
        <v>4125</v>
      </c>
      <c r="W208" s="269" t="s">
        <v>5252</v>
      </c>
      <c r="X208" s="273"/>
      <c r="Y208" s="274"/>
      <c r="Z208" s="274"/>
      <c r="AA208" s="267">
        <f>IF(OR(J208="Fail",ISBLANK(J208)),INDEX('Issue Code Table'!C:C,MATCH(N:N,'Issue Code Table'!A:A,0)),IF(M208="Critical",6,IF(M208="Significant",5,IF(M208="Moderate",3,2))))</f>
        <v>4</v>
      </c>
    </row>
    <row r="209" spans="1:27" ht="82.15" customHeight="1" x14ac:dyDescent="0.25">
      <c r="A209" s="261" t="s">
        <v>3148</v>
      </c>
      <c r="B209" s="262" t="s">
        <v>2556</v>
      </c>
      <c r="C209" s="262" t="s">
        <v>217</v>
      </c>
      <c r="D209" s="262" t="s">
        <v>166</v>
      </c>
      <c r="E209" s="262" t="s">
        <v>4457</v>
      </c>
      <c r="F209" s="262" t="s">
        <v>2517</v>
      </c>
      <c r="G209" s="262" t="s">
        <v>4866</v>
      </c>
      <c r="H209" s="262" t="s">
        <v>3482</v>
      </c>
      <c r="I209" s="262"/>
      <c r="J209" s="287"/>
      <c r="K209" s="262" t="s">
        <v>3791</v>
      </c>
      <c r="L209" s="283"/>
      <c r="M209" s="262" t="s">
        <v>167</v>
      </c>
      <c r="N209" s="262" t="s">
        <v>1097</v>
      </c>
      <c r="O209" s="276" t="s">
        <v>4617</v>
      </c>
      <c r="P209" s="264"/>
      <c r="Q209" s="262" t="s">
        <v>2852</v>
      </c>
      <c r="R209" s="262" t="s">
        <v>2078</v>
      </c>
      <c r="S209" s="262" t="s">
        <v>2324</v>
      </c>
      <c r="T209" s="262" t="s">
        <v>2322</v>
      </c>
      <c r="U209" s="262" t="s">
        <v>2326</v>
      </c>
      <c r="V209" s="262" t="s">
        <v>4126</v>
      </c>
      <c r="W209" s="262" t="s">
        <v>5253</v>
      </c>
      <c r="X209" s="265"/>
      <c r="Y209" s="266"/>
      <c r="Z209" s="266"/>
      <c r="AA209" s="267">
        <f>IF(OR(J209="Fail",ISBLANK(J209)),INDEX('Issue Code Table'!C:C,MATCH(N:N,'Issue Code Table'!A:A,0)),IF(M209="Critical",6,IF(M209="Significant",5,IF(M209="Moderate",3,2))))</f>
        <v>4</v>
      </c>
    </row>
    <row r="210" spans="1:27" ht="82.15" customHeight="1" x14ac:dyDescent="0.25">
      <c r="A210" s="268" t="s">
        <v>3149</v>
      </c>
      <c r="B210" s="269" t="s">
        <v>2855</v>
      </c>
      <c r="C210" s="269" t="s">
        <v>2856</v>
      </c>
      <c r="D210" s="269" t="s">
        <v>166</v>
      </c>
      <c r="E210" s="269" t="s">
        <v>4458</v>
      </c>
      <c r="F210" s="269" t="s">
        <v>2518</v>
      </c>
      <c r="G210" s="269" t="s">
        <v>4867</v>
      </c>
      <c r="H210" s="269" t="s">
        <v>3483</v>
      </c>
      <c r="I210" s="269"/>
      <c r="J210" s="286"/>
      <c r="K210" s="269" t="s">
        <v>3792</v>
      </c>
      <c r="L210" s="280"/>
      <c r="M210" s="269" t="s">
        <v>167</v>
      </c>
      <c r="N210" s="269" t="s">
        <v>1097</v>
      </c>
      <c r="O210" s="271" t="s">
        <v>4617</v>
      </c>
      <c r="P210" s="272"/>
      <c r="Q210" s="269" t="s">
        <v>2852</v>
      </c>
      <c r="R210" s="269" t="s">
        <v>2079</v>
      </c>
      <c r="S210" s="269" t="s">
        <v>2324</v>
      </c>
      <c r="T210" s="269" t="s">
        <v>2322</v>
      </c>
      <c r="U210" s="269" t="s">
        <v>2327</v>
      </c>
      <c r="V210" s="269" t="s">
        <v>4127</v>
      </c>
      <c r="W210" s="269" t="s">
        <v>5254</v>
      </c>
      <c r="X210" s="273"/>
      <c r="Y210" s="274"/>
      <c r="Z210" s="274"/>
      <c r="AA210" s="267">
        <f>IF(OR(J210="Fail",ISBLANK(J210)),INDEX('Issue Code Table'!C:C,MATCH(N:N,'Issue Code Table'!A:A,0)),IF(M210="Critical",6,IF(M210="Significant",5,IF(M210="Moderate",3,2))))</f>
        <v>4</v>
      </c>
    </row>
    <row r="211" spans="1:27" ht="82.15" customHeight="1" x14ac:dyDescent="0.25">
      <c r="A211" s="261" t="s">
        <v>3150</v>
      </c>
      <c r="B211" s="262" t="s">
        <v>2556</v>
      </c>
      <c r="C211" s="262" t="s">
        <v>217</v>
      </c>
      <c r="D211" s="262" t="s">
        <v>166</v>
      </c>
      <c r="E211" s="262" t="s">
        <v>4459</v>
      </c>
      <c r="F211" s="262" t="s">
        <v>2519</v>
      </c>
      <c r="G211" s="262" t="s">
        <v>4868</v>
      </c>
      <c r="H211" s="262" t="s">
        <v>3484</v>
      </c>
      <c r="I211" s="262"/>
      <c r="J211" s="287"/>
      <c r="K211" s="262" t="s">
        <v>3793</v>
      </c>
      <c r="L211" s="283"/>
      <c r="M211" s="262" t="s">
        <v>167</v>
      </c>
      <c r="N211" s="262" t="s">
        <v>1097</v>
      </c>
      <c r="O211" s="276" t="s">
        <v>4617</v>
      </c>
      <c r="P211" s="264"/>
      <c r="Q211" s="262" t="s">
        <v>2852</v>
      </c>
      <c r="R211" s="262" t="s">
        <v>2080</v>
      </c>
      <c r="S211" s="262" t="s">
        <v>2328</v>
      </c>
      <c r="T211" s="262" t="s">
        <v>2329</v>
      </c>
      <c r="U211" s="262" t="s">
        <v>2330</v>
      </c>
      <c r="V211" s="262" t="s">
        <v>4128</v>
      </c>
      <c r="W211" s="262" t="s">
        <v>5255</v>
      </c>
      <c r="X211" s="265"/>
      <c r="Y211" s="266"/>
      <c r="Z211" s="266"/>
      <c r="AA211" s="267">
        <f>IF(OR(J211="Fail",ISBLANK(J211)),INDEX('Issue Code Table'!C:C,MATCH(N:N,'Issue Code Table'!A:A,0)),IF(M211="Critical",6,IF(M211="Significant",5,IF(M211="Moderate",3,2))))</f>
        <v>4</v>
      </c>
    </row>
    <row r="212" spans="1:27" ht="82.15" customHeight="1" x14ac:dyDescent="0.25">
      <c r="A212" s="268" t="s">
        <v>3151</v>
      </c>
      <c r="B212" s="269" t="s">
        <v>2556</v>
      </c>
      <c r="C212" s="269" t="s">
        <v>217</v>
      </c>
      <c r="D212" s="269" t="s">
        <v>166</v>
      </c>
      <c r="E212" s="269" t="s">
        <v>4460</v>
      </c>
      <c r="F212" s="269" t="s">
        <v>2510</v>
      </c>
      <c r="G212" s="269" t="s">
        <v>4869</v>
      </c>
      <c r="H212" s="269" t="s">
        <v>3485</v>
      </c>
      <c r="I212" s="269"/>
      <c r="J212" s="286"/>
      <c r="K212" s="269" t="s">
        <v>3794</v>
      </c>
      <c r="L212" s="280"/>
      <c r="M212" s="269" t="s">
        <v>160</v>
      </c>
      <c r="N212" s="269" t="s">
        <v>212</v>
      </c>
      <c r="O212" s="271" t="s">
        <v>4605</v>
      </c>
      <c r="P212" s="272"/>
      <c r="Q212" s="269" t="s">
        <v>2852</v>
      </c>
      <c r="R212" s="269" t="s">
        <v>2081</v>
      </c>
      <c r="S212" s="269" t="s">
        <v>2290</v>
      </c>
      <c r="T212" s="269" t="s">
        <v>2291</v>
      </c>
      <c r="U212" s="269" t="s">
        <v>2292</v>
      </c>
      <c r="V212" s="269" t="s">
        <v>4129</v>
      </c>
      <c r="W212" s="269" t="s">
        <v>5256</v>
      </c>
      <c r="X212" s="273"/>
      <c r="Y212" s="274"/>
      <c r="Z212" s="274"/>
      <c r="AA212" s="267">
        <f>IF(OR(J212="Fail",ISBLANK(J212)),INDEX('Issue Code Table'!C:C,MATCH(N:N,'Issue Code Table'!A:A,0)),IF(M212="Critical",6,IF(M212="Significant",5,IF(M212="Moderate",3,2))))</f>
        <v>5</v>
      </c>
    </row>
    <row r="213" spans="1:27" ht="82.15" customHeight="1" x14ac:dyDescent="0.25">
      <c r="A213" s="261" t="s">
        <v>3152</v>
      </c>
      <c r="B213" s="262" t="s">
        <v>2602</v>
      </c>
      <c r="C213" s="262" t="s">
        <v>2603</v>
      </c>
      <c r="D213" s="262" t="s">
        <v>166</v>
      </c>
      <c r="E213" s="262" t="s">
        <v>4461</v>
      </c>
      <c r="F213" s="262" t="s">
        <v>2520</v>
      </c>
      <c r="G213" s="262" t="s">
        <v>4870</v>
      </c>
      <c r="H213" s="262" t="s">
        <v>3486</v>
      </c>
      <c r="I213" s="262"/>
      <c r="J213" s="287"/>
      <c r="K213" s="262" t="s">
        <v>3795</v>
      </c>
      <c r="L213" s="283"/>
      <c r="M213" s="262" t="s">
        <v>160</v>
      </c>
      <c r="N213" s="262" t="s">
        <v>212</v>
      </c>
      <c r="O213" s="276" t="s">
        <v>4605</v>
      </c>
      <c r="P213" s="264"/>
      <c r="Q213" s="262" t="s">
        <v>2852</v>
      </c>
      <c r="R213" s="262" t="s">
        <v>2082</v>
      </c>
      <c r="S213" s="262" t="s">
        <v>2331</v>
      </c>
      <c r="T213" s="262" t="s">
        <v>216</v>
      </c>
      <c r="U213" s="262" t="s">
        <v>2332</v>
      </c>
      <c r="V213" s="262" t="s">
        <v>4130</v>
      </c>
      <c r="W213" s="262" t="s">
        <v>5257</v>
      </c>
      <c r="X213" s="265"/>
      <c r="Y213" s="266"/>
      <c r="Z213" s="266"/>
      <c r="AA213" s="267">
        <f>IF(OR(J213="Fail",ISBLANK(J213)),INDEX('Issue Code Table'!C:C,MATCH(N:N,'Issue Code Table'!A:A,0)),IF(M213="Critical",6,IF(M213="Significant",5,IF(M213="Moderate",3,2))))</f>
        <v>5</v>
      </c>
    </row>
    <row r="214" spans="1:27" ht="82.15" customHeight="1" x14ac:dyDescent="0.25">
      <c r="A214" s="268" t="s">
        <v>3153</v>
      </c>
      <c r="B214" s="269" t="s">
        <v>2632</v>
      </c>
      <c r="C214" s="269" t="s">
        <v>2633</v>
      </c>
      <c r="D214" s="269" t="s">
        <v>166</v>
      </c>
      <c r="E214" s="269" t="s">
        <v>4462</v>
      </c>
      <c r="F214" s="269" t="s">
        <v>2521</v>
      </c>
      <c r="G214" s="269" t="s">
        <v>4871</v>
      </c>
      <c r="H214" s="269" t="s">
        <v>3487</v>
      </c>
      <c r="I214" s="269"/>
      <c r="J214" s="286"/>
      <c r="K214" s="269" t="s">
        <v>3796</v>
      </c>
      <c r="L214" s="280"/>
      <c r="M214" s="269" t="s">
        <v>167</v>
      </c>
      <c r="N214" s="269" t="s">
        <v>1097</v>
      </c>
      <c r="O214" s="271" t="s">
        <v>4617</v>
      </c>
      <c r="P214" s="272"/>
      <c r="Q214" s="269" t="s">
        <v>2852</v>
      </c>
      <c r="R214" s="269" t="s">
        <v>2083</v>
      </c>
      <c r="S214" s="269" t="s">
        <v>2333</v>
      </c>
      <c r="T214" s="269" t="s">
        <v>2291</v>
      </c>
      <c r="U214" s="269" t="s">
        <v>2334</v>
      </c>
      <c r="V214" s="269" t="s">
        <v>4131</v>
      </c>
      <c r="W214" s="269" t="s">
        <v>5258</v>
      </c>
      <c r="X214" s="273"/>
      <c r="Y214" s="274"/>
      <c r="Z214" s="274"/>
      <c r="AA214" s="267">
        <f>IF(OR(J214="Fail",ISBLANK(J214)),INDEX('Issue Code Table'!C:C,MATCH(N:N,'Issue Code Table'!A:A,0)),IF(M214="Critical",6,IF(M214="Significant",5,IF(M214="Moderate",3,2))))</f>
        <v>4</v>
      </c>
    </row>
    <row r="215" spans="1:27" ht="82.15" customHeight="1" x14ac:dyDescent="0.25">
      <c r="A215" s="261" t="s">
        <v>3154</v>
      </c>
      <c r="B215" s="262" t="s">
        <v>2850</v>
      </c>
      <c r="C215" s="262" t="s">
        <v>2851</v>
      </c>
      <c r="D215" s="262" t="s">
        <v>166</v>
      </c>
      <c r="E215" s="262" t="s">
        <v>4463</v>
      </c>
      <c r="F215" s="262" t="s">
        <v>747</v>
      </c>
      <c r="G215" s="262" t="s">
        <v>4872</v>
      </c>
      <c r="H215" s="262" t="s">
        <v>3488</v>
      </c>
      <c r="I215" s="262"/>
      <c r="J215" s="287"/>
      <c r="K215" s="262" t="s">
        <v>3797</v>
      </c>
      <c r="L215" s="283"/>
      <c r="M215" s="262" t="s">
        <v>160</v>
      </c>
      <c r="N215" s="262" t="s">
        <v>1326</v>
      </c>
      <c r="O215" s="276" t="s">
        <v>4618</v>
      </c>
      <c r="P215" s="264"/>
      <c r="Q215" s="262" t="s">
        <v>2852</v>
      </c>
      <c r="R215" s="262" t="s">
        <v>2853</v>
      </c>
      <c r="S215" s="262" t="s">
        <v>748</v>
      </c>
      <c r="T215" s="262" t="s">
        <v>216</v>
      </c>
      <c r="U215" s="262" t="s">
        <v>2335</v>
      </c>
      <c r="V215" s="262" t="s">
        <v>4132</v>
      </c>
      <c r="W215" s="262" t="s">
        <v>5259</v>
      </c>
      <c r="X215" s="265"/>
      <c r="Y215" s="266"/>
      <c r="Z215" s="266"/>
      <c r="AA215" s="267">
        <f>IF(OR(J215="Fail",ISBLANK(J215)),INDEX('Issue Code Table'!C:C,MATCH(N:N,'Issue Code Table'!A:A,0)),IF(M215="Critical",6,IF(M215="Significant",5,IF(M215="Moderate",3,2))))</f>
        <v>5</v>
      </c>
    </row>
    <row r="216" spans="1:27" ht="82.15" customHeight="1" x14ac:dyDescent="0.25">
      <c r="A216" s="268" t="s">
        <v>3155</v>
      </c>
      <c r="B216" s="269" t="s">
        <v>2556</v>
      </c>
      <c r="C216" s="269" t="s">
        <v>217</v>
      </c>
      <c r="D216" s="269" t="s">
        <v>166</v>
      </c>
      <c r="E216" s="269" t="s">
        <v>4464</v>
      </c>
      <c r="F216" s="269" t="s">
        <v>749</v>
      </c>
      <c r="G216" s="269" t="s">
        <v>4873</v>
      </c>
      <c r="H216" s="269" t="s">
        <v>3489</v>
      </c>
      <c r="I216" s="269"/>
      <c r="J216" s="286"/>
      <c r="K216" s="269" t="s">
        <v>3798</v>
      </c>
      <c r="L216" s="280"/>
      <c r="M216" s="269" t="s">
        <v>160</v>
      </c>
      <c r="N216" s="269" t="s">
        <v>212</v>
      </c>
      <c r="O216" s="271" t="s">
        <v>4605</v>
      </c>
      <c r="P216" s="272"/>
      <c r="Q216" s="269" t="s">
        <v>2852</v>
      </c>
      <c r="R216" s="269" t="s">
        <v>2854</v>
      </c>
      <c r="S216" s="269" t="s">
        <v>750</v>
      </c>
      <c r="T216" s="269" t="s">
        <v>216</v>
      </c>
      <c r="U216" s="269" t="s">
        <v>2336</v>
      </c>
      <c r="V216" s="269" t="s">
        <v>4133</v>
      </c>
      <c r="W216" s="269" t="s">
        <v>5260</v>
      </c>
      <c r="X216" s="273"/>
      <c r="Y216" s="274"/>
      <c r="Z216" s="274"/>
      <c r="AA216" s="267">
        <f>IF(OR(J216="Fail",ISBLANK(J216)),INDEX('Issue Code Table'!C:C,MATCH(N:N,'Issue Code Table'!A:A,0)),IF(M216="Critical",6,IF(M216="Significant",5,IF(M216="Moderate",3,2))))</f>
        <v>5</v>
      </c>
    </row>
    <row r="217" spans="1:27" ht="82.15" customHeight="1" x14ac:dyDescent="0.25">
      <c r="A217" s="261" t="s">
        <v>3156</v>
      </c>
      <c r="B217" s="262" t="s">
        <v>2554</v>
      </c>
      <c r="C217" s="262" t="s">
        <v>2593</v>
      </c>
      <c r="D217" s="262" t="s">
        <v>166</v>
      </c>
      <c r="E217" s="262" t="s">
        <v>4465</v>
      </c>
      <c r="F217" s="262" t="s">
        <v>2522</v>
      </c>
      <c r="G217" s="262" t="s">
        <v>4874</v>
      </c>
      <c r="H217" s="262" t="s">
        <v>3490</v>
      </c>
      <c r="I217" s="262"/>
      <c r="J217" s="287"/>
      <c r="K217" s="262" t="s">
        <v>3799</v>
      </c>
      <c r="L217" s="283"/>
      <c r="M217" s="262" t="s">
        <v>160</v>
      </c>
      <c r="N217" s="262" t="s">
        <v>350</v>
      </c>
      <c r="O217" s="276" t="s">
        <v>5016</v>
      </c>
      <c r="P217" s="264"/>
      <c r="Q217" s="262" t="s">
        <v>2084</v>
      </c>
      <c r="R217" s="262" t="s">
        <v>2085</v>
      </c>
      <c r="S217" s="262" t="s">
        <v>752</v>
      </c>
      <c r="T217" s="262" t="s">
        <v>753</v>
      </c>
      <c r="U217" s="262" t="s">
        <v>2337</v>
      </c>
      <c r="V217" s="262" t="s">
        <v>4134</v>
      </c>
      <c r="W217" s="262" t="s">
        <v>5261</v>
      </c>
      <c r="X217" s="265"/>
      <c r="Y217" s="266"/>
      <c r="Z217" s="266"/>
      <c r="AA217" s="267">
        <f>IF(OR(J217="Fail",ISBLANK(J217)),INDEX('Issue Code Table'!C:C,MATCH(N:N,'Issue Code Table'!A:A,0)),IF(M217="Critical",6,IF(M217="Significant",5,IF(M217="Moderate",3,2))))</f>
        <v>5</v>
      </c>
    </row>
    <row r="218" spans="1:27" ht="82.15" customHeight="1" x14ac:dyDescent="0.25">
      <c r="A218" s="268" t="s">
        <v>3157</v>
      </c>
      <c r="B218" s="269" t="s">
        <v>2632</v>
      </c>
      <c r="C218" s="269" t="s">
        <v>2633</v>
      </c>
      <c r="D218" s="269" t="s">
        <v>166</v>
      </c>
      <c r="E218" s="269" t="s">
        <v>4466</v>
      </c>
      <c r="F218" s="269" t="s">
        <v>754</v>
      </c>
      <c r="G218" s="269" t="s">
        <v>4875</v>
      </c>
      <c r="H218" s="269" t="s">
        <v>3491</v>
      </c>
      <c r="I218" s="269"/>
      <c r="J218" s="286"/>
      <c r="K218" s="269" t="s">
        <v>3800</v>
      </c>
      <c r="L218" s="280"/>
      <c r="M218" s="269" t="s">
        <v>160</v>
      </c>
      <c r="N218" s="269" t="s">
        <v>188</v>
      </c>
      <c r="O218" s="271" t="s">
        <v>4600</v>
      </c>
      <c r="P218" s="272"/>
      <c r="Q218" s="269" t="s">
        <v>2087</v>
      </c>
      <c r="R218" s="269" t="s">
        <v>2086</v>
      </c>
      <c r="S218" s="269" t="s">
        <v>755</v>
      </c>
      <c r="T218" s="269" t="s">
        <v>756</v>
      </c>
      <c r="U218" s="269" t="s">
        <v>2338</v>
      </c>
      <c r="V218" s="269" t="s">
        <v>4135</v>
      </c>
      <c r="W218" s="269" t="s">
        <v>5262</v>
      </c>
      <c r="X218" s="273"/>
      <c r="Y218" s="274"/>
      <c r="Z218" s="274"/>
      <c r="AA218" s="267">
        <f>IF(OR(J218="Fail",ISBLANK(J218)),INDEX('Issue Code Table'!C:C,MATCH(N:N,'Issue Code Table'!A:A,0)),IF(M218="Critical",6,IF(M218="Significant",5,IF(M218="Moderate",3,2))))</f>
        <v>5</v>
      </c>
    </row>
    <row r="219" spans="1:27" ht="82.15" customHeight="1" x14ac:dyDescent="0.25">
      <c r="A219" s="261" t="s">
        <v>3158</v>
      </c>
      <c r="B219" s="262" t="s">
        <v>2551</v>
      </c>
      <c r="C219" s="262" t="s">
        <v>165</v>
      </c>
      <c r="D219" s="262" t="s">
        <v>166</v>
      </c>
      <c r="E219" s="262" t="s">
        <v>4467</v>
      </c>
      <c r="F219" s="262" t="s">
        <v>757</v>
      </c>
      <c r="G219" s="262" t="s">
        <v>4876</v>
      </c>
      <c r="H219" s="262" t="s">
        <v>3492</v>
      </c>
      <c r="I219" s="262"/>
      <c r="J219" s="287"/>
      <c r="K219" s="262" t="s">
        <v>3801</v>
      </c>
      <c r="L219" s="283"/>
      <c r="M219" s="262" t="s">
        <v>160</v>
      </c>
      <c r="N219" s="262" t="s">
        <v>333</v>
      </c>
      <c r="O219" s="276" t="s">
        <v>5021</v>
      </c>
      <c r="P219" s="264"/>
      <c r="Q219" s="262" t="s">
        <v>2087</v>
      </c>
      <c r="R219" s="262" t="s">
        <v>2088</v>
      </c>
      <c r="S219" s="262" t="s">
        <v>758</v>
      </c>
      <c r="T219" s="262" t="s">
        <v>759</v>
      </c>
      <c r="U219" s="262" t="s">
        <v>2339</v>
      </c>
      <c r="V219" s="262" t="s">
        <v>4136</v>
      </c>
      <c r="W219" s="262" t="s">
        <v>5263</v>
      </c>
      <c r="X219" s="265"/>
      <c r="Y219" s="266"/>
      <c r="Z219" s="266"/>
      <c r="AA219" s="267">
        <f>IF(OR(J219="Fail",ISBLANK(J219)),INDEX('Issue Code Table'!C:C,MATCH(N:N,'Issue Code Table'!A:A,0)),IF(M219="Critical",6,IF(M219="Significant",5,IF(M219="Moderate",3,2))))</f>
        <v>4</v>
      </c>
    </row>
    <row r="220" spans="1:27" ht="82.15" customHeight="1" x14ac:dyDescent="0.25">
      <c r="A220" s="268" t="s">
        <v>3159</v>
      </c>
      <c r="B220" s="269" t="s">
        <v>2642</v>
      </c>
      <c r="C220" s="269" t="s">
        <v>2643</v>
      </c>
      <c r="D220" s="269" t="s">
        <v>166</v>
      </c>
      <c r="E220" s="269" t="s">
        <v>4468</v>
      </c>
      <c r="F220" s="269" t="s">
        <v>2523</v>
      </c>
      <c r="G220" s="269" t="s">
        <v>4877</v>
      </c>
      <c r="H220" s="269" t="s">
        <v>3493</v>
      </c>
      <c r="I220" s="269"/>
      <c r="J220" s="286"/>
      <c r="K220" s="269" t="s">
        <v>3802</v>
      </c>
      <c r="L220" s="280"/>
      <c r="M220" s="269" t="s">
        <v>160</v>
      </c>
      <c r="N220" s="269" t="s">
        <v>188</v>
      </c>
      <c r="O220" s="271" t="s">
        <v>4600</v>
      </c>
      <c r="P220" s="272"/>
      <c r="Q220" s="269" t="s">
        <v>2089</v>
      </c>
      <c r="R220" s="269" t="s">
        <v>2090</v>
      </c>
      <c r="S220" s="269" t="s">
        <v>2340</v>
      </c>
      <c r="T220" s="269" t="s">
        <v>2341</v>
      </c>
      <c r="U220" s="269" t="s">
        <v>2342</v>
      </c>
      <c r="V220" s="269" t="s">
        <v>4137</v>
      </c>
      <c r="W220" s="269" t="s">
        <v>5264</v>
      </c>
      <c r="X220" s="273"/>
      <c r="Y220" s="274"/>
      <c r="Z220" s="274"/>
      <c r="AA220" s="267">
        <f>IF(OR(J220="Fail",ISBLANK(J220)),INDEX('Issue Code Table'!C:C,MATCH(N:N,'Issue Code Table'!A:A,0)),IF(M220="Critical",6,IF(M220="Significant",5,IF(M220="Moderate",3,2))))</f>
        <v>5</v>
      </c>
    </row>
    <row r="221" spans="1:27" ht="82.15" customHeight="1" x14ac:dyDescent="0.25">
      <c r="A221" s="261" t="s">
        <v>3160</v>
      </c>
      <c r="B221" s="262" t="s">
        <v>2632</v>
      </c>
      <c r="C221" s="262" t="s">
        <v>2633</v>
      </c>
      <c r="D221" s="262" t="s">
        <v>166</v>
      </c>
      <c r="E221" s="262" t="s">
        <v>4469</v>
      </c>
      <c r="F221" s="262" t="s">
        <v>760</v>
      </c>
      <c r="G221" s="262" t="s">
        <v>4878</v>
      </c>
      <c r="H221" s="262" t="s">
        <v>3494</v>
      </c>
      <c r="I221" s="262"/>
      <c r="J221" s="287"/>
      <c r="K221" s="262" t="s">
        <v>3803</v>
      </c>
      <c r="L221" s="283"/>
      <c r="M221" s="262" t="s">
        <v>167</v>
      </c>
      <c r="N221" s="262" t="s">
        <v>1097</v>
      </c>
      <c r="O221" s="276" t="s">
        <v>4617</v>
      </c>
      <c r="P221" s="264"/>
      <c r="Q221" s="262" t="s">
        <v>2091</v>
      </c>
      <c r="R221" s="262" t="s">
        <v>2092</v>
      </c>
      <c r="S221" s="262" t="s">
        <v>762</v>
      </c>
      <c r="T221" s="262" t="s">
        <v>216</v>
      </c>
      <c r="U221" s="262" t="s">
        <v>2343</v>
      </c>
      <c r="V221" s="262" t="s">
        <v>4138</v>
      </c>
      <c r="W221" s="262" t="s">
        <v>5265</v>
      </c>
      <c r="X221" s="265"/>
      <c r="Y221" s="266"/>
      <c r="Z221" s="266"/>
      <c r="AA221" s="267">
        <f>IF(OR(J221="Fail",ISBLANK(J221)),INDEX('Issue Code Table'!C:C,MATCH(N:N,'Issue Code Table'!A:A,0)),IF(M221="Critical",6,IF(M221="Significant",5,IF(M221="Moderate",3,2))))</f>
        <v>4</v>
      </c>
    </row>
    <row r="222" spans="1:27" ht="82.15" customHeight="1" x14ac:dyDescent="0.25">
      <c r="A222" s="268" t="s">
        <v>3161</v>
      </c>
      <c r="B222" s="269" t="s">
        <v>2556</v>
      </c>
      <c r="C222" s="269" t="s">
        <v>217</v>
      </c>
      <c r="D222" s="269" t="s">
        <v>166</v>
      </c>
      <c r="E222" s="269" t="s">
        <v>4470</v>
      </c>
      <c r="F222" s="269" t="s">
        <v>2524</v>
      </c>
      <c r="G222" s="269" t="s">
        <v>4879</v>
      </c>
      <c r="H222" s="269" t="s">
        <v>3495</v>
      </c>
      <c r="I222" s="269"/>
      <c r="J222" s="286"/>
      <c r="K222" s="269" t="s">
        <v>3804</v>
      </c>
      <c r="L222" s="280"/>
      <c r="M222" s="269" t="s">
        <v>160</v>
      </c>
      <c r="N222" s="269" t="s">
        <v>763</v>
      </c>
      <c r="O222" s="271" t="s">
        <v>4626</v>
      </c>
      <c r="P222" s="272"/>
      <c r="Q222" s="269" t="s">
        <v>2093</v>
      </c>
      <c r="R222" s="269" t="s">
        <v>2094</v>
      </c>
      <c r="S222" s="269" t="s">
        <v>2344</v>
      </c>
      <c r="T222" s="269" t="s">
        <v>2345</v>
      </c>
      <c r="U222" s="269" t="s">
        <v>2346</v>
      </c>
      <c r="V222" s="269" t="s">
        <v>4139</v>
      </c>
      <c r="W222" s="269" t="s">
        <v>5266</v>
      </c>
      <c r="X222" s="273"/>
      <c r="Y222" s="274"/>
      <c r="Z222" s="274"/>
      <c r="AA222" s="267">
        <f>IF(OR(J222="Fail",ISBLANK(J222)),INDEX('Issue Code Table'!C:C,MATCH(N:N,'Issue Code Table'!A:A,0)),IF(M222="Critical",6,IF(M222="Significant",5,IF(M222="Moderate",3,2))))</f>
        <v>5</v>
      </c>
    </row>
    <row r="223" spans="1:27" ht="82.15" customHeight="1" x14ac:dyDescent="0.25">
      <c r="A223" s="261" t="s">
        <v>3162</v>
      </c>
      <c r="B223" s="262" t="s">
        <v>2556</v>
      </c>
      <c r="C223" s="262" t="s">
        <v>217</v>
      </c>
      <c r="D223" s="262" t="s">
        <v>166</v>
      </c>
      <c r="E223" s="262" t="s">
        <v>4471</v>
      </c>
      <c r="F223" s="262" t="s">
        <v>2525</v>
      </c>
      <c r="G223" s="262" t="s">
        <v>4880</v>
      </c>
      <c r="H223" s="262" t="s">
        <v>3496</v>
      </c>
      <c r="I223" s="262"/>
      <c r="J223" s="287"/>
      <c r="K223" s="262" t="s">
        <v>3805</v>
      </c>
      <c r="L223" s="283"/>
      <c r="M223" s="262" t="s">
        <v>160</v>
      </c>
      <c r="N223" s="262" t="s">
        <v>763</v>
      </c>
      <c r="O223" s="276" t="s">
        <v>4626</v>
      </c>
      <c r="P223" s="264"/>
      <c r="Q223" s="262" t="s">
        <v>2093</v>
      </c>
      <c r="R223" s="262" t="s">
        <v>2095</v>
      </c>
      <c r="S223" s="262" t="s">
        <v>2347</v>
      </c>
      <c r="T223" s="262" t="s">
        <v>2348</v>
      </c>
      <c r="U223" s="262" t="s">
        <v>2349</v>
      </c>
      <c r="V223" s="262" t="s">
        <v>4140</v>
      </c>
      <c r="W223" s="262" t="s">
        <v>5267</v>
      </c>
      <c r="X223" s="265"/>
      <c r="Y223" s="266"/>
      <c r="Z223" s="266"/>
      <c r="AA223" s="267">
        <f>IF(OR(J223="Fail",ISBLANK(J223)),INDEX('Issue Code Table'!C:C,MATCH(N:N,'Issue Code Table'!A:A,0)),IF(M223="Critical",6,IF(M223="Significant",5,IF(M223="Moderate",3,2))))</f>
        <v>5</v>
      </c>
    </row>
    <row r="224" spans="1:27" ht="82.15" customHeight="1" x14ac:dyDescent="0.25">
      <c r="A224" s="268" t="s">
        <v>3163</v>
      </c>
      <c r="B224" s="269" t="s">
        <v>2556</v>
      </c>
      <c r="C224" s="269" t="s">
        <v>217</v>
      </c>
      <c r="D224" s="269" t="s">
        <v>166</v>
      </c>
      <c r="E224" s="269" t="s">
        <v>4472</v>
      </c>
      <c r="F224" s="269" t="s">
        <v>2526</v>
      </c>
      <c r="G224" s="269" t="s">
        <v>4881</v>
      </c>
      <c r="H224" s="269" t="s">
        <v>3497</v>
      </c>
      <c r="I224" s="269"/>
      <c r="J224" s="286"/>
      <c r="K224" s="269" t="s">
        <v>3806</v>
      </c>
      <c r="L224" s="280"/>
      <c r="M224" s="269" t="s">
        <v>160</v>
      </c>
      <c r="N224" s="269" t="s">
        <v>763</v>
      </c>
      <c r="O224" s="271" t="s">
        <v>4626</v>
      </c>
      <c r="P224" s="272"/>
      <c r="Q224" s="269" t="s">
        <v>2093</v>
      </c>
      <c r="R224" s="269" t="s">
        <v>2096</v>
      </c>
      <c r="S224" s="269" t="s">
        <v>2350</v>
      </c>
      <c r="T224" s="269" t="s">
        <v>2351</v>
      </c>
      <c r="U224" s="269" t="s">
        <v>2352</v>
      </c>
      <c r="V224" s="269" t="s">
        <v>4141</v>
      </c>
      <c r="W224" s="269" t="s">
        <v>5268</v>
      </c>
      <c r="X224" s="273"/>
      <c r="Y224" s="274"/>
      <c r="Z224" s="274"/>
      <c r="AA224" s="267">
        <f>IF(OR(J224="Fail",ISBLANK(J224)),INDEX('Issue Code Table'!C:C,MATCH(N:N,'Issue Code Table'!A:A,0)),IF(M224="Critical",6,IF(M224="Significant",5,IF(M224="Moderate",3,2))))</f>
        <v>5</v>
      </c>
    </row>
    <row r="225" spans="1:27" ht="82.15" customHeight="1" x14ac:dyDescent="0.25">
      <c r="A225" s="261" t="s">
        <v>3164</v>
      </c>
      <c r="B225" s="262" t="s">
        <v>2580</v>
      </c>
      <c r="C225" s="262" t="s">
        <v>217</v>
      </c>
      <c r="D225" s="262" t="s">
        <v>166</v>
      </c>
      <c r="E225" s="262" t="s">
        <v>4473</v>
      </c>
      <c r="F225" s="262" t="s">
        <v>2527</v>
      </c>
      <c r="G225" s="262" t="s">
        <v>4882</v>
      </c>
      <c r="H225" s="262" t="s">
        <v>3498</v>
      </c>
      <c r="I225" s="262"/>
      <c r="J225" s="287"/>
      <c r="K225" s="262" t="s">
        <v>3807</v>
      </c>
      <c r="L225" s="283"/>
      <c r="M225" s="262" t="s">
        <v>160</v>
      </c>
      <c r="N225" s="262" t="s">
        <v>188</v>
      </c>
      <c r="O225" s="276" t="s">
        <v>4600</v>
      </c>
      <c r="P225" s="264"/>
      <c r="Q225" s="262" t="s">
        <v>2093</v>
      </c>
      <c r="R225" s="262" t="s">
        <v>2097</v>
      </c>
      <c r="S225" s="262" t="s">
        <v>2347</v>
      </c>
      <c r="T225" s="262" t="s">
        <v>2353</v>
      </c>
      <c r="U225" s="262" t="s">
        <v>2354</v>
      </c>
      <c r="V225" s="262" t="s">
        <v>4142</v>
      </c>
      <c r="W225" s="262" t="s">
        <v>5269</v>
      </c>
      <c r="X225" s="265"/>
      <c r="Y225" s="266"/>
      <c r="Z225" s="266"/>
      <c r="AA225" s="267">
        <f>IF(OR(J225="Fail",ISBLANK(J225)),INDEX('Issue Code Table'!C:C,MATCH(N:N,'Issue Code Table'!A:A,0)),IF(M225="Critical",6,IF(M225="Significant",5,IF(M225="Moderate",3,2))))</f>
        <v>5</v>
      </c>
    </row>
    <row r="226" spans="1:27" ht="82.15" customHeight="1" x14ac:dyDescent="0.25">
      <c r="A226" s="268" t="s">
        <v>3165</v>
      </c>
      <c r="B226" s="269" t="s">
        <v>2556</v>
      </c>
      <c r="C226" s="269" t="s">
        <v>217</v>
      </c>
      <c r="D226" s="269" t="s">
        <v>166</v>
      </c>
      <c r="E226" s="269" t="s">
        <v>4474</v>
      </c>
      <c r="F226" s="269" t="s">
        <v>764</v>
      </c>
      <c r="G226" s="269" t="s">
        <v>4883</v>
      </c>
      <c r="H226" s="269" t="s">
        <v>3499</v>
      </c>
      <c r="I226" s="269"/>
      <c r="J226" s="286"/>
      <c r="K226" s="269" t="s">
        <v>3808</v>
      </c>
      <c r="L226" s="280"/>
      <c r="M226" s="269" t="s">
        <v>160</v>
      </c>
      <c r="N226" s="269" t="s">
        <v>188</v>
      </c>
      <c r="O226" s="271" t="s">
        <v>4600</v>
      </c>
      <c r="P226" s="272"/>
      <c r="Q226" s="269" t="s">
        <v>2093</v>
      </c>
      <c r="R226" s="269" t="s">
        <v>2098</v>
      </c>
      <c r="S226" s="269" t="s">
        <v>765</v>
      </c>
      <c r="T226" s="269" t="s">
        <v>766</v>
      </c>
      <c r="U226" s="269" t="s">
        <v>2355</v>
      </c>
      <c r="V226" s="269" t="s">
        <v>4143</v>
      </c>
      <c r="W226" s="269" t="s">
        <v>5270</v>
      </c>
      <c r="X226" s="273"/>
      <c r="Y226" s="274"/>
      <c r="Z226" s="274"/>
      <c r="AA226" s="267">
        <f>IF(OR(J226="Fail",ISBLANK(J226)),INDEX('Issue Code Table'!C:C,MATCH(N:N,'Issue Code Table'!A:A,0)),IF(M226="Critical",6,IF(M226="Significant",5,IF(M226="Moderate",3,2))))</f>
        <v>5</v>
      </c>
    </row>
    <row r="227" spans="1:27" ht="82.15" customHeight="1" x14ac:dyDescent="0.25">
      <c r="A227" s="261" t="s">
        <v>3166</v>
      </c>
      <c r="B227" s="262" t="s">
        <v>2556</v>
      </c>
      <c r="C227" s="262" t="s">
        <v>217</v>
      </c>
      <c r="D227" s="262" t="s">
        <v>166</v>
      </c>
      <c r="E227" s="262" t="s">
        <v>4475</v>
      </c>
      <c r="F227" s="262" t="s">
        <v>767</v>
      </c>
      <c r="G227" s="262" t="s">
        <v>4884</v>
      </c>
      <c r="H227" s="262" t="s">
        <v>3500</v>
      </c>
      <c r="I227" s="262"/>
      <c r="J227" s="287"/>
      <c r="K227" s="262" t="s">
        <v>3809</v>
      </c>
      <c r="L227" s="283"/>
      <c r="M227" s="262" t="s">
        <v>160</v>
      </c>
      <c r="N227" s="262" t="s">
        <v>763</v>
      </c>
      <c r="O227" s="276" t="s">
        <v>4626</v>
      </c>
      <c r="P227" s="264"/>
      <c r="Q227" s="262" t="s">
        <v>2093</v>
      </c>
      <c r="R227" s="262" t="s">
        <v>2099</v>
      </c>
      <c r="S227" s="262" t="s">
        <v>768</v>
      </c>
      <c r="T227" s="262" t="s">
        <v>216</v>
      </c>
      <c r="U227" s="262" t="s">
        <v>2356</v>
      </c>
      <c r="V227" s="262" t="s">
        <v>4144</v>
      </c>
      <c r="W227" s="262" t="s">
        <v>5271</v>
      </c>
      <c r="X227" s="265"/>
      <c r="Y227" s="266"/>
      <c r="Z227" s="266"/>
      <c r="AA227" s="267">
        <f>IF(OR(J227="Fail",ISBLANK(J227)),INDEX('Issue Code Table'!C:C,MATCH(N:N,'Issue Code Table'!A:A,0)),IF(M227="Critical",6,IF(M227="Significant",5,IF(M227="Moderate",3,2))))</f>
        <v>5</v>
      </c>
    </row>
    <row r="228" spans="1:27" ht="82.15" customHeight="1" x14ac:dyDescent="0.25">
      <c r="A228" s="268" t="s">
        <v>3167</v>
      </c>
      <c r="B228" s="269" t="s">
        <v>2642</v>
      </c>
      <c r="C228" s="269" t="s">
        <v>2643</v>
      </c>
      <c r="D228" s="269" t="s">
        <v>166</v>
      </c>
      <c r="E228" s="269" t="s">
        <v>4476</v>
      </c>
      <c r="F228" s="269" t="s">
        <v>769</v>
      </c>
      <c r="G228" s="269" t="s">
        <v>4885</v>
      </c>
      <c r="H228" s="269" t="s">
        <v>3501</v>
      </c>
      <c r="I228" s="269"/>
      <c r="J228" s="286"/>
      <c r="K228" s="269" t="s">
        <v>3810</v>
      </c>
      <c r="L228" s="280"/>
      <c r="M228" s="269" t="s">
        <v>160</v>
      </c>
      <c r="N228" s="269" t="s">
        <v>188</v>
      </c>
      <c r="O228" s="271" t="s">
        <v>4600</v>
      </c>
      <c r="P228" s="272"/>
      <c r="Q228" s="269" t="s">
        <v>2102</v>
      </c>
      <c r="R228" s="269" t="s">
        <v>2100</v>
      </c>
      <c r="S228" s="269" t="s">
        <v>770</v>
      </c>
      <c r="T228" s="269" t="s">
        <v>771</v>
      </c>
      <c r="U228" s="269" t="s">
        <v>2357</v>
      </c>
      <c r="V228" s="269" t="s">
        <v>4145</v>
      </c>
      <c r="W228" s="269" t="s">
        <v>5272</v>
      </c>
      <c r="X228" s="273"/>
      <c r="Y228" s="274"/>
      <c r="Z228" s="274"/>
      <c r="AA228" s="267">
        <f>IF(OR(J228="Fail",ISBLANK(J228)),INDEX('Issue Code Table'!C:C,MATCH(N:N,'Issue Code Table'!A:A,0)),IF(M228="Critical",6,IF(M228="Significant",5,IF(M228="Moderate",3,2))))</f>
        <v>5</v>
      </c>
    </row>
    <row r="229" spans="1:27" ht="82.15" customHeight="1" x14ac:dyDescent="0.25">
      <c r="A229" s="261" t="s">
        <v>3168</v>
      </c>
      <c r="B229" s="262" t="s">
        <v>2556</v>
      </c>
      <c r="C229" s="262" t="s">
        <v>217</v>
      </c>
      <c r="D229" s="262" t="s">
        <v>166</v>
      </c>
      <c r="E229" s="262" t="s">
        <v>4477</v>
      </c>
      <c r="F229" s="262" t="s">
        <v>772</v>
      </c>
      <c r="G229" s="262" t="s">
        <v>4886</v>
      </c>
      <c r="H229" s="262" t="s">
        <v>3502</v>
      </c>
      <c r="I229" s="262"/>
      <c r="J229" s="287"/>
      <c r="K229" s="262" t="s">
        <v>3811</v>
      </c>
      <c r="L229" s="283"/>
      <c r="M229" s="262" t="s">
        <v>160</v>
      </c>
      <c r="N229" s="262" t="s">
        <v>188</v>
      </c>
      <c r="O229" s="276" t="s">
        <v>4600</v>
      </c>
      <c r="P229" s="264"/>
      <c r="Q229" s="262" t="s">
        <v>2102</v>
      </c>
      <c r="R229" s="262" t="s">
        <v>2101</v>
      </c>
      <c r="S229" s="262" t="s">
        <v>773</v>
      </c>
      <c r="T229" s="262" t="s">
        <v>774</v>
      </c>
      <c r="U229" s="262" t="s">
        <v>2358</v>
      </c>
      <c r="V229" s="262" t="s">
        <v>4146</v>
      </c>
      <c r="W229" s="262" t="s">
        <v>5273</v>
      </c>
      <c r="X229" s="265"/>
      <c r="Y229" s="266"/>
      <c r="Z229" s="266"/>
      <c r="AA229" s="267">
        <f>IF(OR(J229="Fail",ISBLANK(J229)),INDEX('Issue Code Table'!C:C,MATCH(N:N,'Issue Code Table'!A:A,0)),IF(M229="Critical",6,IF(M229="Significant",5,IF(M229="Moderate",3,2))))</f>
        <v>5</v>
      </c>
    </row>
    <row r="230" spans="1:27" ht="82.15" customHeight="1" x14ac:dyDescent="0.25">
      <c r="A230" s="268" t="s">
        <v>3169</v>
      </c>
      <c r="B230" s="269" t="s">
        <v>2857</v>
      </c>
      <c r="C230" s="269" t="s">
        <v>2858</v>
      </c>
      <c r="D230" s="269" t="s">
        <v>166</v>
      </c>
      <c r="E230" s="269" t="s">
        <v>4478</v>
      </c>
      <c r="F230" s="269" t="s">
        <v>775</v>
      </c>
      <c r="G230" s="269" t="s">
        <v>4887</v>
      </c>
      <c r="H230" s="269" t="s">
        <v>3503</v>
      </c>
      <c r="I230" s="269"/>
      <c r="J230" s="286"/>
      <c r="K230" s="269" t="s">
        <v>3812</v>
      </c>
      <c r="L230" s="280"/>
      <c r="M230" s="269" t="s">
        <v>160</v>
      </c>
      <c r="N230" s="269" t="s">
        <v>188</v>
      </c>
      <c r="O230" s="271" t="s">
        <v>5022</v>
      </c>
      <c r="P230" s="272"/>
      <c r="Q230" s="269" t="s">
        <v>2104</v>
      </c>
      <c r="R230" s="269" t="s">
        <v>2103</v>
      </c>
      <c r="S230" s="269" t="s">
        <v>776</v>
      </c>
      <c r="T230" s="269" t="s">
        <v>777</v>
      </c>
      <c r="U230" s="269" t="s">
        <v>2359</v>
      </c>
      <c r="V230" s="269" t="s">
        <v>4147</v>
      </c>
      <c r="W230" s="269" t="s">
        <v>5274</v>
      </c>
      <c r="X230" s="273"/>
      <c r="Y230" s="274"/>
      <c r="Z230" s="274"/>
      <c r="AA230" s="267">
        <f>IF(OR(J230="Fail",ISBLANK(J230)),INDEX('Issue Code Table'!C:C,MATCH(N:N,'Issue Code Table'!A:A,0)),IF(M230="Critical",6,IF(M230="Significant",5,IF(M230="Moderate",3,2))))</f>
        <v>5</v>
      </c>
    </row>
    <row r="231" spans="1:27" ht="82.15" customHeight="1" x14ac:dyDescent="0.25">
      <c r="A231" s="261" t="s">
        <v>3170</v>
      </c>
      <c r="B231" s="262" t="s">
        <v>2860</v>
      </c>
      <c r="C231" s="262" t="s">
        <v>2861</v>
      </c>
      <c r="D231" s="262" t="s">
        <v>166</v>
      </c>
      <c r="E231" s="262" t="s">
        <v>4479</v>
      </c>
      <c r="F231" s="262" t="s">
        <v>2528</v>
      </c>
      <c r="G231" s="262" t="s">
        <v>4888</v>
      </c>
      <c r="H231" s="262" t="s">
        <v>3504</v>
      </c>
      <c r="I231" s="262"/>
      <c r="J231" s="287"/>
      <c r="K231" s="262" t="s">
        <v>3813</v>
      </c>
      <c r="L231" s="283"/>
      <c r="M231" s="262" t="s">
        <v>160</v>
      </c>
      <c r="N231" s="262" t="s">
        <v>1343</v>
      </c>
      <c r="O231" s="276" t="s">
        <v>5014</v>
      </c>
      <c r="P231" s="264"/>
      <c r="Q231" s="262" t="s">
        <v>2055</v>
      </c>
      <c r="R231" s="262" t="s">
        <v>2113</v>
      </c>
      <c r="S231" s="262" t="s">
        <v>687</v>
      </c>
      <c r="T231" s="262" t="s">
        <v>2360</v>
      </c>
      <c r="U231" s="262" t="s">
        <v>2361</v>
      </c>
      <c r="V231" s="262" t="s">
        <v>4148</v>
      </c>
      <c r="W231" s="262" t="s">
        <v>5275</v>
      </c>
      <c r="X231" s="265"/>
      <c r="Y231" s="266"/>
      <c r="Z231" s="266"/>
      <c r="AA231" s="267">
        <f>IF(OR(J231="Fail",ISBLANK(J231)),INDEX('Issue Code Table'!C:C,MATCH(N:N,'Issue Code Table'!A:A,0)),IF(M231="Critical",6,IF(M231="Significant",5,IF(M231="Moderate",3,2))))</f>
        <v>5</v>
      </c>
    </row>
    <row r="232" spans="1:27" ht="82.15" customHeight="1" x14ac:dyDescent="0.25">
      <c r="A232" s="268" t="s">
        <v>3171</v>
      </c>
      <c r="B232" s="269" t="s">
        <v>2553</v>
      </c>
      <c r="C232" s="269" t="s">
        <v>2549</v>
      </c>
      <c r="D232" s="269" t="s">
        <v>166</v>
      </c>
      <c r="E232" s="269" t="s">
        <v>4480</v>
      </c>
      <c r="F232" s="269" t="s">
        <v>2529</v>
      </c>
      <c r="G232" s="269" t="s">
        <v>4889</v>
      </c>
      <c r="H232" s="269" t="s">
        <v>3505</v>
      </c>
      <c r="I232" s="269"/>
      <c r="J232" s="286"/>
      <c r="K232" s="269" t="s">
        <v>3814</v>
      </c>
      <c r="L232" s="280"/>
      <c r="M232" s="269" t="s">
        <v>160</v>
      </c>
      <c r="N232" s="269" t="s">
        <v>173</v>
      </c>
      <c r="O232" s="271" t="s">
        <v>4596</v>
      </c>
      <c r="P232" s="272"/>
      <c r="Q232" s="269" t="s">
        <v>2055</v>
      </c>
      <c r="R232" s="269" t="s">
        <v>2052</v>
      </c>
      <c r="S232" s="269" t="s">
        <v>687</v>
      </c>
      <c r="T232" s="269" t="s">
        <v>2362</v>
      </c>
      <c r="U232" s="269" t="s">
        <v>2862</v>
      </c>
      <c r="V232" s="269" t="s">
        <v>4149</v>
      </c>
      <c r="W232" s="269" t="s">
        <v>5276</v>
      </c>
      <c r="X232" s="273"/>
      <c r="Y232" s="274"/>
      <c r="Z232" s="274"/>
      <c r="AA232" s="267">
        <f>IF(OR(J232="Fail",ISBLANK(J232)),INDEX('Issue Code Table'!C:C,MATCH(N:N,'Issue Code Table'!A:A,0)),IF(M232="Critical",6,IF(M232="Significant",5,IF(M232="Moderate",3,2))))</f>
        <v>5</v>
      </c>
    </row>
    <row r="233" spans="1:27" ht="82.15" customHeight="1" x14ac:dyDescent="0.25">
      <c r="A233" s="261" t="s">
        <v>3172</v>
      </c>
      <c r="B233" s="262" t="s">
        <v>2555</v>
      </c>
      <c r="C233" s="262" t="s">
        <v>508</v>
      </c>
      <c r="D233" s="262" t="s">
        <v>166</v>
      </c>
      <c r="E233" s="262" t="s">
        <v>4481</v>
      </c>
      <c r="F233" s="262" t="s">
        <v>2530</v>
      </c>
      <c r="G233" s="262" t="s">
        <v>4890</v>
      </c>
      <c r="H233" s="262" t="s">
        <v>3506</v>
      </c>
      <c r="I233" s="262"/>
      <c r="J233" s="287"/>
      <c r="K233" s="262" t="s">
        <v>3815</v>
      </c>
      <c r="L233" s="283"/>
      <c r="M233" s="262" t="s">
        <v>160</v>
      </c>
      <c r="N233" s="262" t="s">
        <v>164</v>
      </c>
      <c r="O233" s="276" t="s">
        <v>4623</v>
      </c>
      <c r="P233" s="264"/>
      <c r="Q233" s="262" t="s">
        <v>2055</v>
      </c>
      <c r="R233" s="262" t="s">
        <v>2148</v>
      </c>
      <c r="S233" s="262" t="s">
        <v>687</v>
      </c>
      <c r="T233" s="262" t="s">
        <v>2363</v>
      </c>
      <c r="U233" s="262" t="s">
        <v>2364</v>
      </c>
      <c r="V233" s="262" t="s">
        <v>4150</v>
      </c>
      <c r="W233" s="262" t="s">
        <v>5277</v>
      </c>
      <c r="X233" s="265"/>
      <c r="Y233" s="266"/>
      <c r="Z233" s="266"/>
      <c r="AA233" s="267">
        <f>IF(OR(J233="Fail",ISBLANK(J233)),INDEX('Issue Code Table'!C:C,MATCH(N:N,'Issue Code Table'!A:A,0)),IF(M233="Critical",6,IF(M233="Significant",5,IF(M233="Moderate",3,2))))</f>
        <v>6</v>
      </c>
    </row>
    <row r="234" spans="1:27" ht="82.15" customHeight="1" x14ac:dyDescent="0.25">
      <c r="A234" s="268" t="s">
        <v>3173</v>
      </c>
      <c r="B234" s="269" t="s">
        <v>2553</v>
      </c>
      <c r="C234" s="269" t="s">
        <v>2549</v>
      </c>
      <c r="D234" s="269" t="s">
        <v>166</v>
      </c>
      <c r="E234" s="269" t="s">
        <v>4482</v>
      </c>
      <c r="F234" s="269" t="s">
        <v>2531</v>
      </c>
      <c r="G234" s="269" t="s">
        <v>4891</v>
      </c>
      <c r="H234" s="269" t="s">
        <v>3507</v>
      </c>
      <c r="I234" s="269"/>
      <c r="J234" s="286"/>
      <c r="K234" s="269" t="s">
        <v>3816</v>
      </c>
      <c r="L234" s="280"/>
      <c r="M234" s="269" t="s">
        <v>160</v>
      </c>
      <c r="N234" s="269" t="s">
        <v>182</v>
      </c>
      <c r="O234" s="271" t="s">
        <v>4598</v>
      </c>
      <c r="P234" s="272"/>
      <c r="Q234" s="269" t="s">
        <v>2055</v>
      </c>
      <c r="R234" s="269" t="s">
        <v>2051</v>
      </c>
      <c r="S234" s="269" t="s">
        <v>687</v>
      </c>
      <c r="T234" s="269" t="s">
        <v>216</v>
      </c>
      <c r="U234" s="269" t="s">
        <v>2365</v>
      </c>
      <c r="V234" s="269" t="s">
        <v>4151</v>
      </c>
      <c r="W234" s="269" t="s">
        <v>5278</v>
      </c>
      <c r="X234" s="273"/>
      <c r="Y234" s="274"/>
      <c r="Z234" s="274"/>
      <c r="AA234" s="267">
        <f>IF(OR(J234="Fail",ISBLANK(J234)),INDEX('Issue Code Table'!C:C,MATCH(N:N,'Issue Code Table'!A:A,0)),IF(M234="Critical",6,IF(M234="Significant",5,IF(M234="Moderate",3,2))))</f>
        <v>4</v>
      </c>
    </row>
    <row r="235" spans="1:27" ht="82.15" customHeight="1" x14ac:dyDescent="0.25">
      <c r="A235" s="261" t="s">
        <v>3174</v>
      </c>
      <c r="B235" s="262" t="s">
        <v>2553</v>
      </c>
      <c r="C235" s="262" t="s">
        <v>2549</v>
      </c>
      <c r="D235" s="262" t="s">
        <v>166</v>
      </c>
      <c r="E235" s="262" t="s">
        <v>4483</v>
      </c>
      <c r="F235" s="262" t="s">
        <v>2532</v>
      </c>
      <c r="G235" s="262" t="s">
        <v>4892</v>
      </c>
      <c r="H235" s="262" t="s">
        <v>3508</v>
      </c>
      <c r="I235" s="262"/>
      <c r="J235" s="287"/>
      <c r="K235" s="262" t="s">
        <v>3817</v>
      </c>
      <c r="L235" s="283"/>
      <c r="M235" s="262" t="s">
        <v>160</v>
      </c>
      <c r="N235" s="262" t="s">
        <v>178</v>
      </c>
      <c r="O235" s="276" t="s">
        <v>4599</v>
      </c>
      <c r="P235" s="264"/>
      <c r="Q235" s="262" t="s">
        <v>2055</v>
      </c>
      <c r="R235" s="262" t="s">
        <v>2053</v>
      </c>
      <c r="S235" s="262" t="s">
        <v>687</v>
      </c>
      <c r="T235" s="262" t="s">
        <v>2366</v>
      </c>
      <c r="U235" s="262" t="s">
        <v>2367</v>
      </c>
      <c r="V235" s="262" t="s">
        <v>4152</v>
      </c>
      <c r="W235" s="262" t="s">
        <v>5279</v>
      </c>
      <c r="X235" s="265"/>
      <c r="Y235" s="266"/>
      <c r="Z235" s="266"/>
      <c r="AA235" s="267">
        <f>IF(OR(J235="Fail",ISBLANK(J235)),INDEX('Issue Code Table'!C:C,MATCH(N:N,'Issue Code Table'!A:A,0)),IF(M235="Critical",6,IF(M235="Significant",5,IF(M235="Moderate",3,2))))</f>
        <v>6</v>
      </c>
    </row>
    <row r="236" spans="1:27" ht="82.15" customHeight="1" x14ac:dyDescent="0.25">
      <c r="A236" s="268" t="s">
        <v>3175</v>
      </c>
      <c r="B236" s="269" t="s">
        <v>2553</v>
      </c>
      <c r="C236" s="269" t="s">
        <v>2549</v>
      </c>
      <c r="D236" s="269" t="s">
        <v>166</v>
      </c>
      <c r="E236" s="269" t="s">
        <v>4484</v>
      </c>
      <c r="F236" s="269" t="s">
        <v>2859</v>
      </c>
      <c r="G236" s="269" t="s">
        <v>4893</v>
      </c>
      <c r="H236" s="269" t="s">
        <v>5053</v>
      </c>
      <c r="I236" s="269"/>
      <c r="J236" s="286"/>
      <c r="K236" s="269" t="s">
        <v>5054</v>
      </c>
      <c r="L236" s="280"/>
      <c r="M236" s="269" t="s">
        <v>160</v>
      </c>
      <c r="N236" s="269" t="s">
        <v>173</v>
      </c>
      <c r="O236" s="271" t="s">
        <v>4596</v>
      </c>
      <c r="P236" s="272"/>
      <c r="Q236" s="269" t="s">
        <v>2055</v>
      </c>
      <c r="R236" s="269" t="s">
        <v>2054</v>
      </c>
      <c r="S236" s="269" t="s">
        <v>687</v>
      </c>
      <c r="T236" s="269" t="s">
        <v>2368</v>
      </c>
      <c r="U236" s="269" t="s">
        <v>2369</v>
      </c>
      <c r="V236" s="269" t="s">
        <v>4153</v>
      </c>
      <c r="W236" s="269" t="s">
        <v>5280</v>
      </c>
      <c r="X236" s="273"/>
      <c r="Y236" s="274"/>
      <c r="Z236" s="274"/>
      <c r="AA236" s="267">
        <f>IF(OR(J236="Fail",ISBLANK(J236)),INDEX('Issue Code Table'!C:C,MATCH(N:N,'Issue Code Table'!A:A,0)),IF(M236="Critical",6,IF(M236="Significant",5,IF(M236="Moderate",3,2))))</f>
        <v>5</v>
      </c>
    </row>
    <row r="237" spans="1:27" ht="82.15" customHeight="1" x14ac:dyDescent="0.25">
      <c r="A237" s="261" t="s">
        <v>3176</v>
      </c>
      <c r="B237" s="262" t="s">
        <v>2553</v>
      </c>
      <c r="C237" s="262" t="s">
        <v>2549</v>
      </c>
      <c r="D237" s="262" t="s">
        <v>166</v>
      </c>
      <c r="E237" s="262" t="s">
        <v>4485</v>
      </c>
      <c r="F237" s="262" t="s">
        <v>2533</v>
      </c>
      <c r="G237" s="262" t="s">
        <v>4894</v>
      </c>
      <c r="H237" s="262" t="s">
        <v>3509</v>
      </c>
      <c r="I237" s="262"/>
      <c r="J237" s="287"/>
      <c r="K237" s="262" t="s">
        <v>3818</v>
      </c>
      <c r="L237" s="283"/>
      <c r="M237" s="262" t="s">
        <v>167</v>
      </c>
      <c r="N237" s="262" t="s">
        <v>1400</v>
      </c>
      <c r="O237" s="276" t="s">
        <v>4627</v>
      </c>
      <c r="P237" s="264"/>
      <c r="Q237" s="262" t="s">
        <v>2055</v>
      </c>
      <c r="R237" s="262" t="s">
        <v>2114</v>
      </c>
      <c r="S237" s="262" t="s">
        <v>687</v>
      </c>
      <c r="T237" s="262" t="s">
        <v>2370</v>
      </c>
      <c r="U237" s="262" t="s">
        <v>2371</v>
      </c>
      <c r="V237" s="262" t="s">
        <v>4154</v>
      </c>
      <c r="W237" s="262" t="s">
        <v>5281</v>
      </c>
      <c r="X237" s="265"/>
      <c r="Y237" s="266"/>
      <c r="Z237" s="266"/>
      <c r="AA237" s="267">
        <f>IF(OR(J237="Fail",ISBLANK(J237)),INDEX('Issue Code Table'!C:C,MATCH(N:N,'Issue Code Table'!A:A,0)),IF(M237="Critical",6,IF(M237="Significant",5,IF(M237="Moderate",3,2))))</f>
        <v>4</v>
      </c>
    </row>
    <row r="238" spans="1:27" ht="82.15" customHeight="1" x14ac:dyDescent="0.25">
      <c r="A238" s="268" t="s">
        <v>3177</v>
      </c>
      <c r="B238" s="269" t="s">
        <v>2553</v>
      </c>
      <c r="C238" s="269" t="s">
        <v>2549</v>
      </c>
      <c r="D238" s="269" t="s">
        <v>166</v>
      </c>
      <c r="E238" s="269" t="s">
        <v>4486</v>
      </c>
      <c r="F238" s="269" t="s">
        <v>2534</v>
      </c>
      <c r="G238" s="269" t="s">
        <v>4895</v>
      </c>
      <c r="H238" s="269" t="s">
        <v>3510</v>
      </c>
      <c r="I238" s="269"/>
      <c r="J238" s="286"/>
      <c r="K238" s="269" t="s">
        <v>3819</v>
      </c>
      <c r="L238" s="280"/>
      <c r="M238" s="269" t="s">
        <v>160</v>
      </c>
      <c r="N238" s="269" t="s">
        <v>1020</v>
      </c>
      <c r="O238" s="271" t="s">
        <v>4628</v>
      </c>
      <c r="P238" s="272"/>
      <c r="Q238" s="269" t="s">
        <v>2055</v>
      </c>
      <c r="R238" s="269" t="s">
        <v>2115</v>
      </c>
      <c r="S238" s="269" t="s">
        <v>687</v>
      </c>
      <c r="T238" s="269" t="s">
        <v>2372</v>
      </c>
      <c r="U238" s="269" t="s">
        <v>2373</v>
      </c>
      <c r="V238" s="269" t="s">
        <v>4155</v>
      </c>
      <c r="W238" s="269" t="s">
        <v>5282</v>
      </c>
      <c r="X238" s="273"/>
      <c r="Y238" s="274"/>
      <c r="Z238" s="274"/>
      <c r="AA238" s="267">
        <f>IF(OR(J238="Fail",ISBLANK(J238)),INDEX('Issue Code Table'!C:C,MATCH(N:N,'Issue Code Table'!A:A,0)),IF(M238="Critical",6,IF(M238="Significant",5,IF(M238="Moderate",3,2))))</f>
        <v>5</v>
      </c>
    </row>
    <row r="239" spans="1:27" ht="82.15" customHeight="1" x14ac:dyDescent="0.25">
      <c r="A239" s="261" t="s">
        <v>3178</v>
      </c>
      <c r="B239" s="262" t="s">
        <v>2632</v>
      </c>
      <c r="C239" s="262" t="s">
        <v>2633</v>
      </c>
      <c r="D239" s="262" t="s">
        <v>166</v>
      </c>
      <c r="E239" s="262" t="s">
        <v>4487</v>
      </c>
      <c r="F239" s="262" t="s">
        <v>2535</v>
      </c>
      <c r="G239" s="262" t="s">
        <v>4896</v>
      </c>
      <c r="H239" s="262" t="s">
        <v>3511</v>
      </c>
      <c r="I239" s="262"/>
      <c r="J239" s="287"/>
      <c r="K239" s="262" t="s">
        <v>3820</v>
      </c>
      <c r="L239" s="283"/>
      <c r="M239" s="262" t="s">
        <v>160</v>
      </c>
      <c r="N239" s="262" t="s">
        <v>188</v>
      </c>
      <c r="O239" s="276" t="s">
        <v>4600</v>
      </c>
      <c r="P239" s="264"/>
      <c r="Q239" s="262" t="s">
        <v>2117</v>
      </c>
      <c r="R239" s="262" t="s">
        <v>2116</v>
      </c>
      <c r="S239" s="262" t="s">
        <v>2374</v>
      </c>
      <c r="T239" s="262" t="s">
        <v>2375</v>
      </c>
      <c r="U239" s="262" t="s">
        <v>2863</v>
      </c>
      <c r="V239" s="262" t="s">
        <v>4156</v>
      </c>
      <c r="W239" s="262" t="s">
        <v>5283</v>
      </c>
      <c r="X239" s="265"/>
      <c r="Y239" s="266"/>
      <c r="Z239" s="266"/>
      <c r="AA239" s="267">
        <f>IF(OR(J239="Fail",ISBLANK(J239)),INDEX('Issue Code Table'!C:C,MATCH(N:N,'Issue Code Table'!A:A,0)),IF(M239="Critical",6,IF(M239="Significant",5,IF(M239="Moderate",3,2))))</f>
        <v>5</v>
      </c>
    </row>
    <row r="240" spans="1:27" ht="82.15" customHeight="1" x14ac:dyDescent="0.25">
      <c r="A240" s="268" t="s">
        <v>3179</v>
      </c>
      <c r="B240" s="269" t="s">
        <v>2556</v>
      </c>
      <c r="C240" s="269" t="s">
        <v>217</v>
      </c>
      <c r="D240" s="269" t="s">
        <v>166</v>
      </c>
      <c r="E240" s="269" t="s">
        <v>4488</v>
      </c>
      <c r="F240" s="269" t="s">
        <v>778</v>
      </c>
      <c r="G240" s="269" t="s">
        <v>4897</v>
      </c>
      <c r="H240" s="269" t="s">
        <v>3512</v>
      </c>
      <c r="I240" s="269"/>
      <c r="J240" s="286"/>
      <c r="K240" s="269" t="s">
        <v>3821</v>
      </c>
      <c r="L240" s="280"/>
      <c r="M240" s="269" t="s">
        <v>160</v>
      </c>
      <c r="N240" s="269" t="s">
        <v>188</v>
      </c>
      <c r="O240" s="271" t="s">
        <v>4600</v>
      </c>
      <c r="P240" s="272"/>
      <c r="Q240" s="269" t="s">
        <v>2112</v>
      </c>
      <c r="R240" s="269" t="s">
        <v>2105</v>
      </c>
      <c r="S240" s="269" t="s">
        <v>388</v>
      </c>
      <c r="T240" s="269" t="s">
        <v>779</v>
      </c>
      <c r="U240" s="269" t="s">
        <v>2376</v>
      </c>
      <c r="V240" s="269" t="s">
        <v>4157</v>
      </c>
      <c r="W240" s="269" t="s">
        <v>5284</v>
      </c>
      <c r="X240" s="273"/>
      <c r="Y240" s="274"/>
      <c r="Z240" s="274"/>
      <c r="AA240" s="267">
        <f>IF(OR(J240="Fail",ISBLANK(J240)),INDEX('Issue Code Table'!C:C,MATCH(N:N,'Issue Code Table'!A:A,0)),IF(M240="Critical",6,IF(M240="Significant",5,IF(M240="Moderate",3,2))))</f>
        <v>5</v>
      </c>
    </row>
    <row r="241" spans="1:27" ht="82.15" customHeight="1" x14ac:dyDescent="0.25">
      <c r="A241" s="261" t="s">
        <v>3180</v>
      </c>
      <c r="B241" s="262" t="s">
        <v>2590</v>
      </c>
      <c r="C241" s="262" t="s">
        <v>2591</v>
      </c>
      <c r="D241" s="262" t="s">
        <v>166</v>
      </c>
      <c r="E241" s="262" t="s">
        <v>4489</v>
      </c>
      <c r="F241" s="262" t="s">
        <v>780</v>
      </c>
      <c r="G241" s="262" t="s">
        <v>4898</v>
      </c>
      <c r="H241" s="262" t="s">
        <v>3513</v>
      </c>
      <c r="I241" s="262"/>
      <c r="J241" s="287"/>
      <c r="K241" s="262" t="s">
        <v>3822</v>
      </c>
      <c r="L241" s="283"/>
      <c r="M241" s="262" t="s">
        <v>160</v>
      </c>
      <c r="N241" s="262" t="s">
        <v>188</v>
      </c>
      <c r="O241" s="276" t="s">
        <v>4600</v>
      </c>
      <c r="P241" s="264"/>
      <c r="Q241" s="262" t="s">
        <v>2112</v>
      </c>
      <c r="R241" s="262" t="s">
        <v>2106</v>
      </c>
      <c r="S241" s="262" t="s">
        <v>781</v>
      </c>
      <c r="T241" s="262" t="s">
        <v>782</v>
      </c>
      <c r="U241" s="262" t="s">
        <v>2377</v>
      </c>
      <c r="V241" s="262" t="s">
        <v>4158</v>
      </c>
      <c r="W241" s="262" t="s">
        <v>5285</v>
      </c>
      <c r="X241" s="265"/>
      <c r="Y241" s="266"/>
      <c r="Z241" s="266"/>
      <c r="AA241" s="267">
        <f>IF(OR(J241="Fail",ISBLANK(J241)),INDEX('Issue Code Table'!C:C,MATCH(N:N,'Issue Code Table'!A:A,0)),IF(M241="Critical",6,IF(M241="Significant",5,IF(M241="Moderate",3,2))))</f>
        <v>5</v>
      </c>
    </row>
    <row r="242" spans="1:27" ht="82.15" customHeight="1" x14ac:dyDescent="0.25">
      <c r="A242" s="268" t="s">
        <v>3181</v>
      </c>
      <c r="B242" s="269" t="s">
        <v>2590</v>
      </c>
      <c r="C242" s="269" t="s">
        <v>2591</v>
      </c>
      <c r="D242" s="269" t="s">
        <v>166</v>
      </c>
      <c r="E242" s="269" t="s">
        <v>4490</v>
      </c>
      <c r="F242" s="269" t="s">
        <v>783</v>
      </c>
      <c r="G242" s="269" t="s">
        <v>4899</v>
      </c>
      <c r="H242" s="269" t="s">
        <v>3514</v>
      </c>
      <c r="I242" s="269"/>
      <c r="J242" s="286"/>
      <c r="K242" s="269" t="s">
        <v>3823</v>
      </c>
      <c r="L242" s="280"/>
      <c r="M242" s="269" t="s">
        <v>160</v>
      </c>
      <c r="N242" s="269" t="s">
        <v>188</v>
      </c>
      <c r="O242" s="271" t="s">
        <v>4600</v>
      </c>
      <c r="P242" s="272"/>
      <c r="Q242" s="269" t="s">
        <v>2112</v>
      </c>
      <c r="R242" s="269" t="s">
        <v>2107</v>
      </c>
      <c r="S242" s="269" t="s">
        <v>784</v>
      </c>
      <c r="T242" s="269" t="s">
        <v>785</v>
      </c>
      <c r="U242" s="269" t="s">
        <v>2378</v>
      </c>
      <c r="V242" s="269" t="s">
        <v>4159</v>
      </c>
      <c r="W242" s="269" t="s">
        <v>5286</v>
      </c>
      <c r="X242" s="273"/>
      <c r="Y242" s="274"/>
      <c r="Z242" s="274"/>
      <c r="AA242" s="267">
        <f>IF(OR(J242="Fail",ISBLANK(J242)),INDEX('Issue Code Table'!C:C,MATCH(N:N,'Issue Code Table'!A:A,0)),IF(M242="Critical",6,IF(M242="Significant",5,IF(M242="Moderate",3,2))))</f>
        <v>5</v>
      </c>
    </row>
    <row r="243" spans="1:27" ht="82.15" customHeight="1" x14ac:dyDescent="0.25">
      <c r="A243" s="261" t="s">
        <v>3182</v>
      </c>
      <c r="B243" s="262" t="s">
        <v>2590</v>
      </c>
      <c r="C243" s="262" t="s">
        <v>2591</v>
      </c>
      <c r="D243" s="262" t="s">
        <v>166</v>
      </c>
      <c r="E243" s="262" t="s">
        <v>4491</v>
      </c>
      <c r="F243" s="262" t="s">
        <v>786</v>
      </c>
      <c r="G243" s="262" t="s">
        <v>4900</v>
      </c>
      <c r="H243" s="262" t="s">
        <v>3515</v>
      </c>
      <c r="I243" s="262"/>
      <c r="J243" s="287"/>
      <c r="K243" s="262" t="s">
        <v>3824</v>
      </c>
      <c r="L243" s="283"/>
      <c r="M243" s="262" t="s">
        <v>160</v>
      </c>
      <c r="N243" s="262" t="s">
        <v>188</v>
      </c>
      <c r="O243" s="276" t="s">
        <v>4600</v>
      </c>
      <c r="P243" s="264"/>
      <c r="Q243" s="262" t="s">
        <v>2112</v>
      </c>
      <c r="R243" s="262" t="s">
        <v>2108</v>
      </c>
      <c r="S243" s="262" t="s">
        <v>784</v>
      </c>
      <c r="T243" s="262" t="s">
        <v>216</v>
      </c>
      <c r="U243" s="262" t="s">
        <v>2379</v>
      </c>
      <c r="V243" s="262" t="s">
        <v>4160</v>
      </c>
      <c r="W243" s="262" t="s">
        <v>5287</v>
      </c>
      <c r="X243" s="265"/>
      <c r="Y243" s="266"/>
      <c r="Z243" s="266"/>
      <c r="AA243" s="267">
        <f>IF(OR(J243="Fail",ISBLANK(J243)),INDEX('Issue Code Table'!C:C,MATCH(N:N,'Issue Code Table'!A:A,0)),IF(M243="Critical",6,IF(M243="Significant",5,IF(M243="Moderate",3,2))))</f>
        <v>5</v>
      </c>
    </row>
    <row r="244" spans="1:27" ht="82.15" customHeight="1" x14ac:dyDescent="0.25">
      <c r="A244" s="268" t="s">
        <v>3183</v>
      </c>
      <c r="B244" s="269" t="s">
        <v>2556</v>
      </c>
      <c r="C244" s="269" t="s">
        <v>217</v>
      </c>
      <c r="D244" s="269" t="s">
        <v>166</v>
      </c>
      <c r="E244" s="269" t="s">
        <v>4492</v>
      </c>
      <c r="F244" s="269" t="s">
        <v>787</v>
      </c>
      <c r="G244" s="269" t="s">
        <v>4901</v>
      </c>
      <c r="H244" s="269" t="s">
        <v>3516</v>
      </c>
      <c r="I244" s="269"/>
      <c r="J244" s="286"/>
      <c r="K244" s="269" t="s">
        <v>3825</v>
      </c>
      <c r="L244" s="280"/>
      <c r="M244" s="269" t="s">
        <v>160</v>
      </c>
      <c r="N244" s="269" t="s">
        <v>188</v>
      </c>
      <c r="O244" s="271" t="s">
        <v>4600</v>
      </c>
      <c r="P244" s="272"/>
      <c r="Q244" s="269" t="s">
        <v>2112</v>
      </c>
      <c r="R244" s="269" t="s">
        <v>2109</v>
      </c>
      <c r="S244" s="269" t="s">
        <v>788</v>
      </c>
      <c r="T244" s="269" t="s">
        <v>789</v>
      </c>
      <c r="U244" s="269" t="s">
        <v>2380</v>
      </c>
      <c r="V244" s="269" t="s">
        <v>4161</v>
      </c>
      <c r="W244" s="269" t="s">
        <v>5288</v>
      </c>
      <c r="X244" s="273"/>
      <c r="Y244" s="274"/>
      <c r="Z244" s="274"/>
      <c r="AA244" s="267">
        <f>IF(OR(J244="Fail",ISBLANK(J244)),INDEX('Issue Code Table'!C:C,MATCH(N:N,'Issue Code Table'!A:A,0)),IF(M244="Critical",6,IF(M244="Significant",5,IF(M244="Moderate",3,2))))</f>
        <v>5</v>
      </c>
    </row>
    <row r="245" spans="1:27" ht="82.15" customHeight="1" x14ac:dyDescent="0.25">
      <c r="A245" s="261" t="s">
        <v>3184</v>
      </c>
      <c r="B245" s="262" t="s">
        <v>2556</v>
      </c>
      <c r="C245" s="262" t="s">
        <v>217</v>
      </c>
      <c r="D245" s="262" t="s">
        <v>166</v>
      </c>
      <c r="E245" s="262" t="s">
        <v>4493</v>
      </c>
      <c r="F245" s="262" t="s">
        <v>790</v>
      </c>
      <c r="G245" s="262" t="s">
        <v>4902</v>
      </c>
      <c r="H245" s="262" t="s">
        <v>3517</v>
      </c>
      <c r="I245" s="262"/>
      <c r="J245" s="287"/>
      <c r="K245" s="262" t="s">
        <v>3826</v>
      </c>
      <c r="L245" s="283"/>
      <c r="M245" s="262" t="s">
        <v>160</v>
      </c>
      <c r="N245" s="262" t="s">
        <v>188</v>
      </c>
      <c r="O245" s="276" t="s">
        <v>4600</v>
      </c>
      <c r="P245" s="264"/>
      <c r="Q245" s="262" t="s">
        <v>2112</v>
      </c>
      <c r="R245" s="262" t="s">
        <v>2110</v>
      </c>
      <c r="S245" s="262" t="s">
        <v>791</v>
      </c>
      <c r="T245" s="262" t="s">
        <v>792</v>
      </c>
      <c r="U245" s="262" t="s">
        <v>2381</v>
      </c>
      <c r="V245" s="262" t="s">
        <v>4162</v>
      </c>
      <c r="W245" s="262" t="s">
        <v>5289</v>
      </c>
      <c r="X245" s="265"/>
      <c r="Y245" s="266"/>
      <c r="Z245" s="266"/>
      <c r="AA245" s="267">
        <f>IF(OR(J245="Fail",ISBLANK(J245)),INDEX('Issue Code Table'!C:C,MATCH(N:N,'Issue Code Table'!A:A,0)),IF(M245="Critical",6,IF(M245="Significant",5,IF(M245="Moderate",3,2))))</f>
        <v>5</v>
      </c>
    </row>
    <row r="246" spans="1:27" ht="82.15" customHeight="1" x14ac:dyDescent="0.25">
      <c r="A246" s="268" t="s">
        <v>3185</v>
      </c>
      <c r="B246" s="269" t="s">
        <v>2556</v>
      </c>
      <c r="C246" s="269" t="s">
        <v>217</v>
      </c>
      <c r="D246" s="269" t="s">
        <v>166</v>
      </c>
      <c r="E246" s="269" t="s">
        <v>4494</v>
      </c>
      <c r="F246" s="269" t="s">
        <v>793</v>
      </c>
      <c r="G246" s="269" t="s">
        <v>4903</v>
      </c>
      <c r="H246" s="269" t="s">
        <v>3518</v>
      </c>
      <c r="I246" s="269"/>
      <c r="J246" s="286"/>
      <c r="K246" s="269" t="s">
        <v>3827</v>
      </c>
      <c r="L246" s="280"/>
      <c r="M246" s="269" t="s">
        <v>160</v>
      </c>
      <c r="N246" s="269" t="s">
        <v>188</v>
      </c>
      <c r="O246" s="271" t="s">
        <v>5022</v>
      </c>
      <c r="P246" s="272"/>
      <c r="Q246" s="269" t="s">
        <v>2112</v>
      </c>
      <c r="R246" s="269" t="s">
        <v>2111</v>
      </c>
      <c r="S246" s="269" t="s">
        <v>794</v>
      </c>
      <c r="T246" s="269" t="s">
        <v>216</v>
      </c>
      <c r="U246" s="269" t="s">
        <v>2382</v>
      </c>
      <c r="V246" s="269" t="s">
        <v>4163</v>
      </c>
      <c r="W246" s="269" t="s">
        <v>5290</v>
      </c>
      <c r="X246" s="273"/>
      <c r="Y246" s="274"/>
      <c r="Z246" s="274"/>
      <c r="AA246" s="267">
        <f>IF(OR(J246="Fail",ISBLANK(J246)),INDEX('Issue Code Table'!C:C,MATCH(N:N,'Issue Code Table'!A:A,0)),IF(M246="Critical",6,IF(M246="Significant",5,IF(M246="Moderate",3,2))))</f>
        <v>5</v>
      </c>
    </row>
    <row r="247" spans="1:27" ht="82.15" customHeight="1" x14ac:dyDescent="0.25">
      <c r="A247" s="261" t="s">
        <v>3186</v>
      </c>
      <c r="B247" s="262" t="s">
        <v>2556</v>
      </c>
      <c r="C247" s="262" t="s">
        <v>217</v>
      </c>
      <c r="D247" s="262" t="s">
        <v>166</v>
      </c>
      <c r="E247" s="262" t="s">
        <v>4495</v>
      </c>
      <c r="F247" s="262" t="s">
        <v>2864</v>
      </c>
      <c r="G247" s="262" t="s">
        <v>4904</v>
      </c>
      <c r="H247" s="262" t="s">
        <v>3519</v>
      </c>
      <c r="I247" s="262"/>
      <c r="J247" s="287"/>
      <c r="K247" s="262" t="s">
        <v>3828</v>
      </c>
      <c r="L247" s="283"/>
      <c r="M247" s="262" t="s">
        <v>160</v>
      </c>
      <c r="N247" s="262" t="s">
        <v>188</v>
      </c>
      <c r="O247" s="276" t="s">
        <v>5022</v>
      </c>
      <c r="P247" s="264"/>
      <c r="Q247" s="262" t="s">
        <v>2865</v>
      </c>
      <c r="R247" s="262" t="s">
        <v>2866</v>
      </c>
      <c r="S247" s="262" t="s">
        <v>2867</v>
      </c>
      <c r="T247" s="262" t="s">
        <v>216</v>
      </c>
      <c r="U247" s="262" t="s">
        <v>2868</v>
      </c>
      <c r="V247" s="262" t="s">
        <v>4164</v>
      </c>
      <c r="W247" s="262" t="s">
        <v>5291</v>
      </c>
      <c r="X247" s="265"/>
      <c r="Y247" s="266"/>
      <c r="Z247" s="266"/>
      <c r="AA247" s="267">
        <f>IF(OR(J247="Fail",ISBLANK(J247)),INDEX('Issue Code Table'!C:C,MATCH(N:N,'Issue Code Table'!A:A,0)),IF(M247="Critical",6,IF(M247="Significant",5,IF(M247="Moderate",3,2))))</f>
        <v>5</v>
      </c>
    </row>
    <row r="248" spans="1:27" ht="82.15" customHeight="1" x14ac:dyDescent="0.25">
      <c r="A248" s="268" t="s">
        <v>3187</v>
      </c>
      <c r="B248" s="269" t="s">
        <v>390</v>
      </c>
      <c r="C248" s="269" t="s">
        <v>2748</v>
      </c>
      <c r="D248" s="269" t="s">
        <v>166</v>
      </c>
      <c r="E248" s="269" t="s">
        <v>4496</v>
      </c>
      <c r="F248" s="269" t="s">
        <v>795</v>
      </c>
      <c r="G248" s="269" t="s">
        <v>4905</v>
      </c>
      <c r="H248" s="269" t="s">
        <v>3520</v>
      </c>
      <c r="I248" s="269"/>
      <c r="J248" s="286"/>
      <c r="K248" s="269" t="s">
        <v>3829</v>
      </c>
      <c r="L248" s="280"/>
      <c r="M248" s="269" t="s">
        <v>160</v>
      </c>
      <c r="N248" s="269" t="s">
        <v>188</v>
      </c>
      <c r="O248" s="271" t="s">
        <v>4600</v>
      </c>
      <c r="P248" s="272"/>
      <c r="Q248" s="269" t="s">
        <v>2120</v>
      </c>
      <c r="R248" s="269" t="s">
        <v>2118</v>
      </c>
      <c r="S248" s="269" t="s">
        <v>796</v>
      </c>
      <c r="T248" s="269" t="s">
        <v>216</v>
      </c>
      <c r="U248" s="269" t="s">
        <v>2383</v>
      </c>
      <c r="V248" s="269" t="s">
        <v>4165</v>
      </c>
      <c r="W248" s="269" t="s">
        <v>5292</v>
      </c>
      <c r="X248" s="273"/>
      <c r="Y248" s="274"/>
      <c r="Z248" s="274"/>
      <c r="AA248" s="267">
        <f>IF(OR(J248="Fail",ISBLANK(J248)),INDEX('Issue Code Table'!C:C,MATCH(N:N,'Issue Code Table'!A:A,0)),IF(M248="Critical",6,IF(M248="Significant",5,IF(M248="Moderate",3,2))))</f>
        <v>5</v>
      </c>
    </row>
    <row r="249" spans="1:27" ht="82.15" customHeight="1" x14ac:dyDescent="0.25">
      <c r="A249" s="261" t="s">
        <v>3188</v>
      </c>
      <c r="B249" s="262" t="s">
        <v>390</v>
      </c>
      <c r="C249" s="262" t="s">
        <v>2748</v>
      </c>
      <c r="D249" s="262" t="s">
        <v>166</v>
      </c>
      <c r="E249" s="262" t="s">
        <v>4497</v>
      </c>
      <c r="F249" s="262" t="s">
        <v>795</v>
      </c>
      <c r="G249" s="262" t="s">
        <v>4906</v>
      </c>
      <c r="H249" s="262" t="s">
        <v>3521</v>
      </c>
      <c r="I249" s="262"/>
      <c r="J249" s="287"/>
      <c r="K249" s="262" t="s">
        <v>3830</v>
      </c>
      <c r="L249" s="283"/>
      <c r="M249" s="262" t="s">
        <v>160</v>
      </c>
      <c r="N249" s="262" t="s">
        <v>188</v>
      </c>
      <c r="O249" s="276" t="s">
        <v>4600</v>
      </c>
      <c r="P249" s="264"/>
      <c r="Q249" s="262" t="s">
        <v>2120</v>
      </c>
      <c r="R249" s="262" t="s">
        <v>2119</v>
      </c>
      <c r="S249" s="262" t="s">
        <v>796</v>
      </c>
      <c r="T249" s="262" t="s">
        <v>216</v>
      </c>
      <c r="U249" s="262" t="s">
        <v>2384</v>
      </c>
      <c r="V249" s="262" t="s">
        <v>4166</v>
      </c>
      <c r="W249" s="262" t="s">
        <v>5293</v>
      </c>
      <c r="X249" s="265"/>
      <c r="Y249" s="266"/>
      <c r="Z249" s="266"/>
      <c r="AA249" s="267">
        <f>IF(OR(J249="Fail",ISBLANK(J249)),INDEX('Issue Code Table'!C:C,MATCH(N:N,'Issue Code Table'!A:A,0)),IF(M249="Critical",6,IF(M249="Significant",5,IF(M249="Moderate",3,2))))</f>
        <v>5</v>
      </c>
    </row>
    <row r="250" spans="1:27" ht="82.15" customHeight="1" x14ac:dyDescent="0.25">
      <c r="A250" s="268" t="s">
        <v>3189</v>
      </c>
      <c r="B250" s="269" t="s">
        <v>2556</v>
      </c>
      <c r="C250" s="269" t="s">
        <v>217</v>
      </c>
      <c r="D250" s="269" t="s">
        <v>166</v>
      </c>
      <c r="E250" s="269" t="s">
        <v>4498</v>
      </c>
      <c r="F250" s="269" t="s">
        <v>797</v>
      </c>
      <c r="G250" s="269" t="s">
        <v>4907</v>
      </c>
      <c r="H250" s="269" t="s">
        <v>3522</v>
      </c>
      <c r="I250" s="269"/>
      <c r="J250" s="286"/>
      <c r="K250" s="269" t="s">
        <v>3831</v>
      </c>
      <c r="L250" s="280"/>
      <c r="M250" s="269" t="s">
        <v>160</v>
      </c>
      <c r="N250" s="269" t="s">
        <v>188</v>
      </c>
      <c r="O250" s="271" t="s">
        <v>4600</v>
      </c>
      <c r="P250" s="272"/>
      <c r="Q250" s="269" t="s">
        <v>2123</v>
      </c>
      <c r="R250" s="269" t="s">
        <v>2121</v>
      </c>
      <c r="S250" s="269" t="s">
        <v>799</v>
      </c>
      <c r="T250" s="269" t="s">
        <v>216</v>
      </c>
      <c r="U250" s="269" t="s">
        <v>2385</v>
      </c>
      <c r="V250" s="269" t="s">
        <v>4167</v>
      </c>
      <c r="W250" s="269" t="s">
        <v>5294</v>
      </c>
      <c r="X250" s="273"/>
      <c r="Y250" s="274"/>
      <c r="Z250" s="274"/>
      <c r="AA250" s="267">
        <f>IF(OR(J250="Fail",ISBLANK(J250)),INDEX('Issue Code Table'!C:C,MATCH(N:N,'Issue Code Table'!A:A,0)),IF(M250="Critical",6,IF(M250="Significant",5,IF(M250="Moderate",3,2))))</f>
        <v>5</v>
      </c>
    </row>
    <row r="251" spans="1:27" ht="82.15" customHeight="1" x14ac:dyDescent="0.25">
      <c r="A251" s="261" t="s">
        <v>3190</v>
      </c>
      <c r="B251" s="262" t="s">
        <v>2556</v>
      </c>
      <c r="C251" s="262" t="s">
        <v>217</v>
      </c>
      <c r="D251" s="262" t="s">
        <v>166</v>
      </c>
      <c r="E251" s="262" t="s">
        <v>4499</v>
      </c>
      <c r="F251" s="262" t="s">
        <v>800</v>
      </c>
      <c r="G251" s="262" t="s">
        <v>4908</v>
      </c>
      <c r="H251" s="262" t="s">
        <v>3523</v>
      </c>
      <c r="I251" s="262"/>
      <c r="J251" s="287"/>
      <c r="K251" s="262" t="s">
        <v>3832</v>
      </c>
      <c r="L251" s="283"/>
      <c r="M251" s="262" t="s">
        <v>160</v>
      </c>
      <c r="N251" s="262" t="s">
        <v>188</v>
      </c>
      <c r="O251" s="276" t="s">
        <v>4600</v>
      </c>
      <c r="P251" s="264"/>
      <c r="Q251" s="262" t="s">
        <v>2123</v>
      </c>
      <c r="R251" s="262" t="s">
        <v>2122</v>
      </c>
      <c r="S251" s="262" t="s">
        <v>801</v>
      </c>
      <c r="T251" s="262" t="s">
        <v>802</v>
      </c>
      <c r="U251" s="262" t="s">
        <v>2386</v>
      </c>
      <c r="V251" s="262" t="s">
        <v>4168</v>
      </c>
      <c r="W251" s="262" t="s">
        <v>5295</v>
      </c>
      <c r="X251" s="265"/>
      <c r="Y251" s="266"/>
      <c r="Z251" s="266"/>
      <c r="AA251" s="267">
        <f>IF(OR(J251="Fail",ISBLANK(J251)),INDEX('Issue Code Table'!C:C,MATCH(N:N,'Issue Code Table'!A:A,0)),IF(M251="Critical",6,IF(M251="Significant",5,IF(M251="Moderate",3,2))))</f>
        <v>5</v>
      </c>
    </row>
    <row r="252" spans="1:27" ht="82.15" customHeight="1" x14ac:dyDescent="0.25">
      <c r="A252" s="268" t="s">
        <v>3191</v>
      </c>
      <c r="B252" s="269" t="s">
        <v>2596</v>
      </c>
      <c r="C252" s="269" t="s">
        <v>2597</v>
      </c>
      <c r="D252" s="269" t="s">
        <v>166</v>
      </c>
      <c r="E252" s="269" t="s">
        <v>4500</v>
      </c>
      <c r="F252" s="269" t="s">
        <v>2869</v>
      </c>
      <c r="G252" s="269" t="s">
        <v>4909</v>
      </c>
      <c r="H252" s="269" t="s">
        <v>3524</v>
      </c>
      <c r="I252" s="269"/>
      <c r="J252" s="286"/>
      <c r="K252" s="269" t="s">
        <v>3833</v>
      </c>
      <c r="L252" s="280"/>
      <c r="M252" s="269" t="s">
        <v>160</v>
      </c>
      <c r="N252" s="269" t="s">
        <v>188</v>
      </c>
      <c r="O252" s="271" t="s">
        <v>4600</v>
      </c>
      <c r="P252" s="272"/>
      <c r="Q252" s="269" t="s">
        <v>2124</v>
      </c>
      <c r="R252" s="269" t="s">
        <v>2125</v>
      </c>
      <c r="S252" s="269" t="s">
        <v>2387</v>
      </c>
      <c r="T252" s="269" t="s">
        <v>2388</v>
      </c>
      <c r="U252" s="269" t="s">
        <v>2389</v>
      </c>
      <c r="V252" s="269" t="s">
        <v>4169</v>
      </c>
      <c r="W252" s="269" t="s">
        <v>5296</v>
      </c>
      <c r="X252" s="273"/>
      <c r="Y252" s="274"/>
      <c r="Z252" s="274"/>
      <c r="AA252" s="267">
        <f>IF(OR(J252="Fail",ISBLANK(J252)),INDEX('Issue Code Table'!C:C,MATCH(N:N,'Issue Code Table'!A:A,0)),IF(M252="Critical",6,IF(M252="Significant",5,IF(M252="Moderate",3,2))))</f>
        <v>5</v>
      </c>
    </row>
    <row r="253" spans="1:27" ht="82.15" customHeight="1" x14ac:dyDescent="0.25">
      <c r="A253" s="261" t="s">
        <v>3192</v>
      </c>
      <c r="B253" s="262" t="s">
        <v>2553</v>
      </c>
      <c r="C253" s="262" t="s">
        <v>2549</v>
      </c>
      <c r="D253" s="262" t="s">
        <v>166</v>
      </c>
      <c r="E253" s="262" t="s">
        <v>4501</v>
      </c>
      <c r="F253" s="262" t="s">
        <v>2870</v>
      </c>
      <c r="G253" s="262" t="s">
        <v>4910</v>
      </c>
      <c r="H253" s="262" t="s">
        <v>3525</v>
      </c>
      <c r="I253" s="262"/>
      <c r="J253" s="287"/>
      <c r="K253" s="262" t="s">
        <v>3834</v>
      </c>
      <c r="L253" s="283"/>
      <c r="M253" s="262" t="s">
        <v>160</v>
      </c>
      <c r="N253" s="262" t="s">
        <v>719</v>
      </c>
      <c r="O253" s="276" t="s">
        <v>5018</v>
      </c>
      <c r="P253" s="264"/>
      <c r="Q253" s="262" t="s">
        <v>2871</v>
      </c>
      <c r="R253" s="262" t="s">
        <v>2872</v>
      </c>
      <c r="S253" s="262" t="s">
        <v>2873</v>
      </c>
      <c r="T253" s="262" t="s">
        <v>216</v>
      </c>
      <c r="U253" s="262" t="s">
        <v>2874</v>
      </c>
      <c r="V253" s="262" t="s">
        <v>4170</v>
      </c>
      <c r="W253" s="262" t="s">
        <v>5297</v>
      </c>
      <c r="X253" s="265"/>
      <c r="Y253" s="266"/>
      <c r="Z253" s="266"/>
      <c r="AA253" s="267">
        <f>IF(OR(J253="Fail",ISBLANK(J253)),INDEX('Issue Code Table'!C:C,MATCH(N:N,'Issue Code Table'!A:A,0)),IF(M253="Critical",6,IF(M253="Significant",5,IF(M253="Moderate",3,2))))</f>
        <v>5</v>
      </c>
    </row>
    <row r="254" spans="1:27" ht="82.15" customHeight="1" x14ac:dyDescent="0.25">
      <c r="A254" s="268" t="s">
        <v>3193</v>
      </c>
      <c r="B254" s="269" t="s">
        <v>2875</v>
      </c>
      <c r="C254" s="269" t="s">
        <v>2876</v>
      </c>
      <c r="D254" s="269" t="s">
        <v>166</v>
      </c>
      <c r="E254" s="269" t="s">
        <v>4502</v>
      </c>
      <c r="F254" s="269" t="s">
        <v>2536</v>
      </c>
      <c r="G254" s="269" t="s">
        <v>4911</v>
      </c>
      <c r="H254" s="269" t="s">
        <v>3526</v>
      </c>
      <c r="I254" s="269"/>
      <c r="J254" s="286"/>
      <c r="K254" s="269" t="s">
        <v>3835</v>
      </c>
      <c r="L254" s="280"/>
      <c r="M254" s="269" t="s">
        <v>198</v>
      </c>
      <c r="N254" s="269" t="s">
        <v>1169</v>
      </c>
      <c r="O254" s="271" t="s">
        <v>5023</v>
      </c>
      <c r="P254" s="272"/>
      <c r="Q254" s="269" t="s">
        <v>2877</v>
      </c>
      <c r="R254" s="269" t="s">
        <v>2126</v>
      </c>
      <c r="S254" s="269" t="s">
        <v>2390</v>
      </c>
      <c r="T254" s="269" t="s">
        <v>2391</v>
      </c>
      <c r="U254" s="269" t="s">
        <v>2392</v>
      </c>
      <c r="V254" s="269" t="s">
        <v>4171</v>
      </c>
      <c r="W254" s="269" t="s">
        <v>5298</v>
      </c>
      <c r="X254" s="273"/>
      <c r="Y254" s="274"/>
      <c r="Z254" s="274"/>
      <c r="AA254" s="267">
        <f>IF(OR(J254="Fail",ISBLANK(J254)),INDEX('Issue Code Table'!C:C,MATCH(N:N,'Issue Code Table'!A:A,0)),IF(M254="Critical",6,IF(M254="Significant",5,IF(M254="Moderate",3,2))))</f>
        <v>3</v>
      </c>
    </row>
    <row r="255" spans="1:27" ht="82.15" customHeight="1" x14ac:dyDescent="0.25">
      <c r="A255" s="261" t="s">
        <v>3194</v>
      </c>
      <c r="B255" s="262" t="s">
        <v>2875</v>
      </c>
      <c r="C255" s="262" t="s">
        <v>2876</v>
      </c>
      <c r="D255" s="262" t="s">
        <v>166</v>
      </c>
      <c r="E255" s="262" t="s">
        <v>4503</v>
      </c>
      <c r="F255" s="262" t="s">
        <v>2537</v>
      </c>
      <c r="G255" s="262" t="s">
        <v>4912</v>
      </c>
      <c r="H255" s="262" t="s">
        <v>3527</v>
      </c>
      <c r="I255" s="262"/>
      <c r="J255" s="287"/>
      <c r="K255" s="262" t="s">
        <v>3836</v>
      </c>
      <c r="L255" s="283"/>
      <c r="M255" s="262" t="s">
        <v>198</v>
      </c>
      <c r="N255" s="262" t="s">
        <v>1169</v>
      </c>
      <c r="O255" s="276" t="s">
        <v>5023</v>
      </c>
      <c r="P255" s="264"/>
      <c r="Q255" s="262" t="s">
        <v>2877</v>
      </c>
      <c r="R255" s="262" t="s">
        <v>2127</v>
      </c>
      <c r="S255" s="262" t="s">
        <v>2393</v>
      </c>
      <c r="T255" s="262" t="s">
        <v>216</v>
      </c>
      <c r="U255" s="262" t="s">
        <v>2394</v>
      </c>
      <c r="V255" s="262" t="s">
        <v>4172</v>
      </c>
      <c r="W255" s="262" t="s">
        <v>5299</v>
      </c>
      <c r="X255" s="265"/>
      <c r="Y255" s="266"/>
      <c r="Z255" s="266"/>
      <c r="AA255" s="267">
        <f>IF(OR(J255="Fail",ISBLANK(J255)),INDEX('Issue Code Table'!C:C,MATCH(N:N,'Issue Code Table'!A:A,0)),IF(M255="Critical",6,IF(M255="Significant",5,IF(M255="Moderate",3,2))))</f>
        <v>3</v>
      </c>
    </row>
    <row r="256" spans="1:27" ht="82.15" customHeight="1" x14ac:dyDescent="0.25">
      <c r="A256" s="268" t="s">
        <v>3195</v>
      </c>
      <c r="B256" s="269" t="s">
        <v>2642</v>
      </c>
      <c r="C256" s="269" t="s">
        <v>2643</v>
      </c>
      <c r="D256" s="269" t="s">
        <v>166</v>
      </c>
      <c r="E256" s="269" t="s">
        <v>4504</v>
      </c>
      <c r="F256" s="269" t="s">
        <v>2644</v>
      </c>
      <c r="G256" s="269" t="s">
        <v>4913</v>
      </c>
      <c r="H256" s="269" t="s">
        <v>3528</v>
      </c>
      <c r="I256" s="269"/>
      <c r="J256" s="286"/>
      <c r="K256" s="269" t="s">
        <v>3837</v>
      </c>
      <c r="L256" s="280"/>
      <c r="M256" s="269" t="s">
        <v>160</v>
      </c>
      <c r="N256" s="269" t="s">
        <v>188</v>
      </c>
      <c r="O256" s="271" t="s">
        <v>4600</v>
      </c>
      <c r="P256" s="272"/>
      <c r="Q256" s="269" t="s">
        <v>2645</v>
      </c>
      <c r="R256" s="269" t="s">
        <v>2646</v>
      </c>
      <c r="S256" s="269" t="s">
        <v>2647</v>
      </c>
      <c r="T256" s="269" t="s">
        <v>2648</v>
      </c>
      <c r="U256" s="269" t="s">
        <v>2649</v>
      </c>
      <c r="V256" s="269" t="s">
        <v>4173</v>
      </c>
      <c r="W256" s="269" t="s">
        <v>5300</v>
      </c>
      <c r="X256" s="273"/>
      <c r="Y256" s="274"/>
      <c r="Z256" s="274"/>
      <c r="AA256" s="267">
        <f>IF(OR(J256="Fail",ISBLANK(J256)),INDEX('Issue Code Table'!C:C,MATCH(N:N,'Issue Code Table'!A:A,0)),IF(M256="Critical",6,IF(M256="Significant",5,IF(M256="Moderate",3,2))))</f>
        <v>5</v>
      </c>
    </row>
    <row r="257" spans="1:27" ht="82.15" customHeight="1" x14ac:dyDescent="0.25">
      <c r="A257" s="261" t="s">
        <v>3196</v>
      </c>
      <c r="B257" s="262" t="s">
        <v>2548</v>
      </c>
      <c r="C257" s="262" t="s">
        <v>2550</v>
      </c>
      <c r="D257" s="262" t="s">
        <v>166</v>
      </c>
      <c r="E257" s="262" t="s">
        <v>4505</v>
      </c>
      <c r="F257" s="262" t="s">
        <v>803</v>
      </c>
      <c r="G257" s="262" t="s">
        <v>4914</v>
      </c>
      <c r="H257" s="262" t="s">
        <v>3529</v>
      </c>
      <c r="I257" s="262"/>
      <c r="J257" s="287"/>
      <c r="K257" s="262" t="s">
        <v>3838</v>
      </c>
      <c r="L257" s="283"/>
      <c r="M257" s="262" t="s">
        <v>160</v>
      </c>
      <c r="N257" s="262" t="s">
        <v>188</v>
      </c>
      <c r="O257" s="276" t="s">
        <v>4621</v>
      </c>
      <c r="P257" s="264"/>
      <c r="Q257" s="262" t="s">
        <v>2739</v>
      </c>
      <c r="R257" s="262" t="s">
        <v>2740</v>
      </c>
      <c r="S257" s="262" t="s">
        <v>804</v>
      </c>
      <c r="T257" s="262" t="s">
        <v>805</v>
      </c>
      <c r="U257" s="262" t="s">
        <v>2395</v>
      </c>
      <c r="V257" s="262" t="s">
        <v>4174</v>
      </c>
      <c r="W257" s="262" t="s">
        <v>5301</v>
      </c>
      <c r="X257" s="265"/>
      <c r="Y257" s="266"/>
      <c r="Z257" s="266"/>
      <c r="AA257" s="267">
        <f>IF(OR(J257="Fail",ISBLANK(J257)),INDEX('Issue Code Table'!C:C,MATCH(N:N,'Issue Code Table'!A:A,0)),IF(M257="Critical",6,IF(M257="Significant",5,IF(M257="Moderate",3,2))))</f>
        <v>5</v>
      </c>
    </row>
    <row r="258" spans="1:27" ht="82.15" customHeight="1" x14ac:dyDescent="0.25">
      <c r="A258" s="268" t="s">
        <v>3197</v>
      </c>
      <c r="B258" s="269" t="s">
        <v>2680</v>
      </c>
      <c r="C258" s="269" t="s">
        <v>2681</v>
      </c>
      <c r="D258" s="269" t="s">
        <v>166</v>
      </c>
      <c r="E258" s="269" t="s">
        <v>4506</v>
      </c>
      <c r="F258" s="269" t="s">
        <v>806</v>
      </c>
      <c r="G258" s="269" t="s">
        <v>4915</v>
      </c>
      <c r="H258" s="269" t="s">
        <v>3530</v>
      </c>
      <c r="I258" s="269"/>
      <c r="J258" s="286"/>
      <c r="K258" s="269" t="s">
        <v>3839</v>
      </c>
      <c r="L258" s="280"/>
      <c r="M258" s="269" t="s">
        <v>160</v>
      </c>
      <c r="N258" s="269" t="s">
        <v>188</v>
      </c>
      <c r="O258" s="271" t="s">
        <v>5022</v>
      </c>
      <c r="P258" s="272"/>
      <c r="Q258" s="269" t="s">
        <v>2743</v>
      </c>
      <c r="R258" s="269" t="s">
        <v>2150</v>
      </c>
      <c r="S258" s="269" t="s">
        <v>808</v>
      </c>
      <c r="T258" s="269" t="s">
        <v>809</v>
      </c>
      <c r="U258" s="269" t="s">
        <v>2396</v>
      </c>
      <c r="V258" s="269" t="s">
        <v>4175</v>
      </c>
      <c r="W258" s="269" t="s">
        <v>5302</v>
      </c>
      <c r="X258" s="273"/>
      <c r="Y258" s="274"/>
      <c r="Z258" s="274"/>
      <c r="AA258" s="267">
        <f>IF(OR(J258="Fail",ISBLANK(J258)),INDEX('Issue Code Table'!C:C,MATCH(N:N,'Issue Code Table'!A:A,0)),IF(M258="Critical",6,IF(M258="Significant",5,IF(M258="Moderate",3,2))))</f>
        <v>5</v>
      </c>
    </row>
    <row r="259" spans="1:27" ht="82.15" customHeight="1" x14ac:dyDescent="0.25">
      <c r="A259" s="261" t="s">
        <v>3198</v>
      </c>
      <c r="B259" s="262" t="s">
        <v>2680</v>
      </c>
      <c r="C259" s="262" t="s">
        <v>2681</v>
      </c>
      <c r="D259" s="262" t="s">
        <v>166</v>
      </c>
      <c r="E259" s="262" t="s">
        <v>4507</v>
      </c>
      <c r="F259" s="262" t="s">
        <v>810</v>
      </c>
      <c r="G259" s="262" t="s">
        <v>4916</v>
      </c>
      <c r="H259" s="262" t="s">
        <v>3531</v>
      </c>
      <c r="I259" s="262"/>
      <c r="J259" s="287"/>
      <c r="K259" s="262" t="s">
        <v>3840</v>
      </c>
      <c r="L259" s="283"/>
      <c r="M259" s="262" t="s">
        <v>160</v>
      </c>
      <c r="N259" s="262" t="s">
        <v>188</v>
      </c>
      <c r="O259" s="276" t="s">
        <v>5022</v>
      </c>
      <c r="P259" s="264"/>
      <c r="Q259" s="262" t="s">
        <v>2743</v>
      </c>
      <c r="R259" s="262" t="s">
        <v>2744</v>
      </c>
      <c r="S259" s="262" t="s">
        <v>811</v>
      </c>
      <c r="T259" s="262" t="s">
        <v>812</v>
      </c>
      <c r="U259" s="262" t="s">
        <v>2397</v>
      </c>
      <c r="V259" s="262" t="s">
        <v>4176</v>
      </c>
      <c r="W259" s="262" t="s">
        <v>5303</v>
      </c>
      <c r="X259" s="265"/>
      <c r="Y259" s="266"/>
      <c r="Z259" s="266"/>
      <c r="AA259" s="267">
        <f>IF(OR(J259="Fail",ISBLANK(J259)),INDEX('Issue Code Table'!C:C,MATCH(N:N,'Issue Code Table'!A:A,0)),IF(M259="Critical",6,IF(M259="Significant",5,IF(M259="Moderate",3,2))))</f>
        <v>5</v>
      </c>
    </row>
    <row r="260" spans="1:27" ht="82.15" customHeight="1" x14ac:dyDescent="0.25">
      <c r="A260" s="268" t="s">
        <v>3199</v>
      </c>
      <c r="B260" s="269" t="s">
        <v>2680</v>
      </c>
      <c r="C260" s="269" t="s">
        <v>2681</v>
      </c>
      <c r="D260" s="269" t="s">
        <v>166</v>
      </c>
      <c r="E260" s="269" t="s">
        <v>4508</v>
      </c>
      <c r="F260" s="269" t="s">
        <v>813</v>
      </c>
      <c r="G260" s="269" t="s">
        <v>4917</v>
      </c>
      <c r="H260" s="269" t="s">
        <v>3532</v>
      </c>
      <c r="I260" s="269"/>
      <c r="J260" s="286"/>
      <c r="K260" s="269" t="s">
        <v>3841</v>
      </c>
      <c r="L260" s="280"/>
      <c r="M260" s="269" t="s">
        <v>160</v>
      </c>
      <c r="N260" s="269" t="s">
        <v>188</v>
      </c>
      <c r="O260" s="271" t="s">
        <v>5022</v>
      </c>
      <c r="P260" s="272"/>
      <c r="Q260" s="269" t="s">
        <v>2743</v>
      </c>
      <c r="R260" s="269" t="s">
        <v>2745</v>
      </c>
      <c r="S260" s="269" t="s">
        <v>808</v>
      </c>
      <c r="T260" s="269" t="s">
        <v>814</v>
      </c>
      <c r="U260" s="269" t="s">
        <v>2398</v>
      </c>
      <c r="V260" s="269" t="s">
        <v>4177</v>
      </c>
      <c r="W260" s="269" t="s">
        <v>5304</v>
      </c>
      <c r="X260" s="273"/>
      <c r="Y260" s="274"/>
      <c r="Z260" s="274"/>
      <c r="AA260" s="267">
        <f>IF(OR(J260="Fail",ISBLANK(J260)),INDEX('Issue Code Table'!C:C,MATCH(N:N,'Issue Code Table'!A:A,0)),IF(M260="Critical",6,IF(M260="Significant",5,IF(M260="Moderate",3,2))))</f>
        <v>5</v>
      </c>
    </row>
    <row r="261" spans="1:27" ht="82.15" customHeight="1" x14ac:dyDescent="0.25">
      <c r="A261" s="261" t="s">
        <v>3200</v>
      </c>
      <c r="B261" s="262" t="s">
        <v>2556</v>
      </c>
      <c r="C261" s="262" t="s">
        <v>217</v>
      </c>
      <c r="D261" s="262" t="s">
        <v>166</v>
      </c>
      <c r="E261" s="262" t="s">
        <v>4509</v>
      </c>
      <c r="F261" s="262" t="s">
        <v>815</v>
      </c>
      <c r="G261" s="262" t="s">
        <v>4918</v>
      </c>
      <c r="H261" s="262" t="s">
        <v>3533</v>
      </c>
      <c r="I261" s="262"/>
      <c r="J261" s="287"/>
      <c r="K261" s="262" t="s">
        <v>3842</v>
      </c>
      <c r="L261" s="283"/>
      <c r="M261" s="262" t="s">
        <v>160</v>
      </c>
      <c r="N261" s="262" t="s">
        <v>188</v>
      </c>
      <c r="O261" s="276" t="s">
        <v>5022</v>
      </c>
      <c r="P261" s="264"/>
      <c r="Q261" s="262" t="s">
        <v>2765</v>
      </c>
      <c r="R261" s="262" t="s">
        <v>2766</v>
      </c>
      <c r="S261" s="262" t="s">
        <v>816</v>
      </c>
      <c r="T261" s="262" t="s">
        <v>817</v>
      </c>
      <c r="U261" s="262" t="s">
        <v>2399</v>
      </c>
      <c r="V261" s="262" t="s">
        <v>4178</v>
      </c>
      <c r="W261" s="262" t="s">
        <v>5305</v>
      </c>
      <c r="X261" s="265"/>
      <c r="Y261" s="266"/>
      <c r="Z261" s="266"/>
      <c r="AA261" s="267">
        <f>IF(OR(J261="Fail",ISBLANK(J261)),INDEX('Issue Code Table'!C:C,MATCH(N:N,'Issue Code Table'!A:A,0)),IF(M261="Critical",6,IF(M261="Significant",5,IF(M261="Moderate",3,2))))</f>
        <v>5</v>
      </c>
    </row>
    <row r="262" spans="1:27" ht="82.15" customHeight="1" x14ac:dyDescent="0.25">
      <c r="A262" s="268" t="s">
        <v>3201</v>
      </c>
      <c r="B262" s="269" t="s">
        <v>2548</v>
      </c>
      <c r="C262" s="269" t="s">
        <v>2550</v>
      </c>
      <c r="D262" s="269" t="s">
        <v>166</v>
      </c>
      <c r="E262" s="269" t="s">
        <v>4510</v>
      </c>
      <c r="F262" s="269" t="s">
        <v>818</v>
      </c>
      <c r="G262" s="269" t="s">
        <v>4919</v>
      </c>
      <c r="H262" s="269" t="s">
        <v>3534</v>
      </c>
      <c r="I262" s="269"/>
      <c r="J262" s="286"/>
      <c r="K262" s="269" t="s">
        <v>3843</v>
      </c>
      <c r="L262" s="280"/>
      <c r="M262" s="269" t="s">
        <v>160</v>
      </c>
      <c r="N262" s="269" t="s">
        <v>188</v>
      </c>
      <c r="O262" s="271" t="s">
        <v>4621</v>
      </c>
      <c r="P262" s="272"/>
      <c r="Q262" s="269" t="s">
        <v>2131</v>
      </c>
      <c r="R262" s="269" t="s">
        <v>2128</v>
      </c>
      <c r="S262" s="269" t="s">
        <v>819</v>
      </c>
      <c r="T262" s="269" t="s">
        <v>2400</v>
      </c>
      <c r="U262" s="269" t="s">
        <v>2401</v>
      </c>
      <c r="V262" s="269" t="s">
        <v>4179</v>
      </c>
      <c r="W262" s="269" t="s">
        <v>5306</v>
      </c>
      <c r="X262" s="273"/>
      <c r="Y262" s="274"/>
      <c r="Z262" s="274"/>
      <c r="AA262" s="267">
        <f>IF(OR(J262="Fail",ISBLANK(J262)),INDEX('Issue Code Table'!C:C,MATCH(N:N,'Issue Code Table'!A:A,0)),IF(M262="Critical",6,IF(M262="Significant",5,IF(M262="Moderate",3,2))))</f>
        <v>5</v>
      </c>
    </row>
    <row r="263" spans="1:27" ht="82.15" customHeight="1" x14ac:dyDescent="0.25">
      <c r="A263" s="261" t="s">
        <v>3202</v>
      </c>
      <c r="B263" s="262" t="s">
        <v>2556</v>
      </c>
      <c r="C263" s="262" t="s">
        <v>217</v>
      </c>
      <c r="D263" s="262" t="s">
        <v>166</v>
      </c>
      <c r="E263" s="262" t="s">
        <v>4511</v>
      </c>
      <c r="F263" s="262" t="s">
        <v>820</v>
      </c>
      <c r="G263" s="262" t="s">
        <v>4920</v>
      </c>
      <c r="H263" s="262" t="s">
        <v>3535</v>
      </c>
      <c r="I263" s="262"/>
      <c r="J263" s="287"/>
      <c r="K263" s="262" t="s">
        <v>3844</v>
      </c>
      <c r="L263" s="283"/>
      <c r="M263" s="262" t="s">
        <v>160</v>
      </c>
      <c r="N263" s="262" t="s">
        <v>188</v>
      </c>
      <c r="O263" s="276" t="s">
        <v>4621</v>
      </c>
      <c r="P263" s="264"/>
      <c r="Q263" s="262" t="s">
        <v>2131</v>
      </c>
      <c r="R263" s="262" t="s">
        <v>2589</v>
      </c>
      <c r="S263" s="262" t="s">
        <v>2402</v>
      </c>
      <c r="T263" s="262" t="s">
        <v>821</v>
      </c>
      <c r="U263" s="262" t="s">
        <v>2403</v>
      </c>
      <c r="V263" s="262" t="s">
        <v>4180</v>
      </c>
      <c r="W263" s="262" t="s">
        <v>5307</v>
      </c>
      <c r="X263" s="265"/>
      <c r="Y263" s="266"/>
      <c r="Z263" s="266"/>
      <c r="AA263" s="267">
        <f>IF(OR(J263="Fail",ISBLANK(J263)),INDEX('Issue Code Table'!C:C,MATCH(N:N,'Issue Code Table'!A:A,0)),IF(M263="Critical",6,IF(M263="Significant",5,IF(M263="Moderate",3,2))))</f>
        <v>5</v>
      </c>
    </row>
    <row r="264" spans="1:27" ht="82.15" customHeight="1" x14ac:dyDescent="0.25">
      <c r="A264" s="268" t="s">
        <v>3203</v>
      </c>
      <c r="B264" s="269" t="s">
        <v>2551</v>
      </c>
      <c r="C264" s="269" t="s">
        <v>339</v>
      </c>
      <c r="D264" s="269" t="s">
        <v>166</v>
      </c>
      <c r="E264" s="269" t="s">
        <v>4512</v>
      </c>
      <c r="F264" s="269" t="s">
        <v>822</v>
      </c>
      <c r="G264" s="269" t="s">
        <v>4921</v>
      </c>
      <c r="H264" s="269" t="s">
        <v>3536</v>
      </c>
      <c r="I264" s="269"/>
      <c r="J264" s="286"/>
      <c r="K264" s="269" t="s">
        <v>3845</v>
      </c>
      <c r="L264" s="280"/>
      <c r="M264" s="269" t="s">
        <v>160</v>
      </c>
      <c r="N264" s="269" t="s">
        <v>333</v>
      </c>
      <c r="O264" s="271" t="s">
        <v>5021</v>
      </c>
      <c r="P264" s="272"/>
      <c r="Q264" s="269" t="s">
        <v>2132</v>
      </c>
      <c r="R264" s="269" t="s">
        <v>2129</v>
      </c>
      <c r="S264" s="269" t="s">
        <v>823</v>
      </c>
      <c r="T264" s="269" t="s">
        <v>824</v>
      </c>
      <c r="U264" s="269" t="s">
        <v>2404</v>
      </c>
      <c r="V264" s="269" t="s">
        <v>4181</v>
      </c>
      <c r="W264" s="269" t="s">
        <v>5308</v>
      </c>
      <c r="X264" s="273"/>
      <c r="Y264" s="274"/>
      <c r="Z264" s="274"/>
      <c r="AA264" s="267">
        <f>IF(OR(J264="Fail",ISBLANK(J264)),INDEX('Issue Code Table'!C:C,MATCH(N:N,'Issue Code Table'!A:A,0)),IF(M264="Critical",6,IF(M264="Significant",5,IF(M264="Moderate",3,2))))</f>
        <v>4</v>
      </c>
    </row>
    <row r="265" spans="1:27" ht="82.15" customHeight="1" x14ac:dyDescent="0.25">
      <c r="A265" s="261" t="s">
        <v>3204</v>
      </c>
      <c r="B265" s="262" t="s">
        <v>2553</v>
      </c>
      <c r="C265" s="262" t="s">
        <v>2549</v>
      </c>
      <c r="D265" s="262" t="s">
        <v>166</v>
      </c>
      <c r="E265" s="262" t="s">
        <v>4513</v>
      </c>
      <c r="F265" s="262" t="s">
        <v>825</v>
      </c>
      <c r="G265" s="262" t="s">
        <v>4922</v>
      </c>
      <c r="H265" s="262" t="s">
        <v>3537</v>
      </c>
      <c r="I265" s="262"/>
      <c r="J265" s="287"/>
      <c r="K265" s="262" t="s">
        <v>3846</v>
      </c>
      <c r="L265" s="283"/>
      <c r="M265" s="262" t="s">
        <v>160</v>
      </c>
      <c r="N265" s="262" t="s">
        <v>719</v>
      </c>
      <c r="O265" s="276" t="s">
        <v>5018</v>
      </c>
      <c r="P265" s="264"/>
      <c r="Q265" s="262" t="s">
        <v>2133</v>
      </c>
      <c r="R265" s="262" t="s">
        <v>2130</v>
      </c>
      <c r="S265" s="262" t="s">
        <v>827</v>
      </c>
      <c r="T265" s="262" t="s">
        <v>828</v>
      </c>
      <c r="U265" s="262" t="s">
        <v>2405</v>
      </c>
      <c r="V265" s="262" t="s">
        <v>4182</v>
      </c>
      <c r="W265" s="262" t="s">
        <v>5309</v>
      </c>
      <c r="X265" s="265"/>
      <c r="Y265" s="266"/>
      <c r="Z265" s="266"/>
      <c r="AA265" s="267">
        <f>IF(OR(J265="Fail",ISBLANK(J265)),INDEX('Issue Code Table'!C:C,MATCH(N:N,'Issue Code Table'!A:A,0)),IF(M265="Critical",6,IF(M265="Significant",5,IF(M265="Moderate",3,2))))</f>
        <v>5</v>
      </c>
    </row>
    <row r="266" spans="1:27" ht="82.15" customHeight="1" x14ac:dyDescent="0.25">
      <c r="A266" s="268" t="s">
        <v>3205</v>
      </c>
      <c r="B266" s="269" t="s">
        <v>2590</v>
      </c>
      <c r="C266" s="269" t="s">
        <v>2591</v>
      </c>
      <c r="D266" s="269" t="s">
        <v>166</v>
      </c>
      <c r="E266" s="269" t="s">
        <v>4514</v>
      </c>
      <c r="F266" s="269" t="s">
        <v>829</v>
      </c>
      <c r="G266" s="269" t="s">
        <v>4923</v>
      </c>
      <c r="H266" s="269" t="s">
        <v>3538</v>
      </c>
      <c r="I266" s="269"/>
      <c r="J266" s="286"/>
      <c r="K266" s="269" t="s">
        <v>3847</v>
      </c>
      <c r="L266" s="280"/>
      <c r="M266" s="269" t="s">
        <v>160</v>
      </c>
      <c r="N266" s="269" t="s">
        <v>212</v>
      </c>
      <c r="O266" s="271" t="s">
        <v>4605</v>
      </c>
      <c r="P266" s="272"/>
      <c r="Q266" s="269" t="s">
        <v>2133</v>
      </c>
      <c r="R266" s="269" t="s">
        <v>2592</v>
      </c>
      <c r="S266" s="269" t="s">
        <v>830</v>
      </c>
      <c r="T266" s="269" t="s">
        <v>216</v>
      </c>
      <c r="U266" s="269" t="s">
        <v>2406</v>
      </c>
      <c r="V266" s="269" t="s">
        <v>4183</v>
      </c>
      <c r="W266" s="269" t="s">
        <v>5310</v>
      </c>
      <c r="X266" s="273"/>
      <c r="Y266" s="274"/>
      <c r="Z266" s="274"/>
      <c r="AA266" s="267">
        <f>IF(OR(J266="Fail",ISBLANK(J266)),INDEX('Issue Code Table'!C:C,MATCH(N:N,'Issue Code Table'!A:A,0)),IF(M266="Critical",6,IF(M266="Significant",5,IF(M266="Moderate",3,2))))</f>
        <v>5</v>
      </c>
    </row>
    <row r="267" spans="1:27" ht="82.15" customHeight="1" x14ac:dyDescent="0.25">
      <c r="A267" s="261" t="s">
        <v>3206</v>
      </c>
      <c r="B267" s="262" t="s">
        <v>2596</v>
      </c>
      <c r="C267" s="262" t="s">
        <v>2597</v>
      </c>
      <c r="D267" s="262" t="s">
        <v>166</v>
      </c>
      <c r="E267" s="262" t="s">
        <v>4515</v>
      </c>
      <c r="F267" s="262" t="s">
        <v>2538</v>
      </c>
      <c r="G267" s="262" t="s">
        <v>4924</v>
      </c>
      <c r="H267" s="262" t="s">
        <v>3539</v>
      </c>
      <c r="I267" s="262"/>
      <c r="J267" s="287"/>
      <c r="K267" s="262" t="s">
        <v>3848</v>
      </c>
      <c r="L267" s="283"/>
      <c r="M267" s="262" t="s">
        <v>160</v>
      </c>
      <c r="N267" s="262" t="s">
        <v>188</v>
      </c>
      <c r="O267" s="276" t="s">
        <v>4600</v>
      </c>
      <c r="P267" s="264"/>
      <c r="Q267" s="262" t="s">
        <v>2594</v>
      </c>
      <c r="R267" s="262" t="s">
        <v>2598</v>
      </c>
      <c r="S267" s="262" t="s">
        <v>2407</v>
      </c>
      <c r="T267" s="262" t="s">
        <v>831</v>
      </c>
      <c r="U267" s="262" t="s">
        <v>2408</v>
      </c>
      <c r="V267" s="262" t="s">
        <v>4184</v>
      </c>
      <c r="W267" s="262" t="s">
        <v>5311</v>
      </c>
      <c r="X267" s="265"/>
      <c r="Y267" s="266"/>
      <c r="Z267" s="266"/>
      <c r="AA267" s="267">
        <f>IF(OR(J267="Fail",ISBLANK(J267)),INDEX('Issue Code Table'!C:C,MATCH(N:N,'Issue Code Table'!A:A,0)),IF(M267="Critical",6,IF(M267="Significant",5,IF(M267="Moderate",3,2))))</f>
        <v>5</v>
      </c>
    </row>
    <row r="268" spans="1:27" ht="82.15" customHeight="1" x14ac:dyDescent="0.25">
      <c r="A268" s="268" t="s">
        <v>3207</v>
      </c>
      <c r="B268" s="269" t="s">
        <v>2602</v>
      </c>
      <c r="C268" s="269" t="s">
        <v>2603</v>
      </c>
      <c r="D268" s="269" t="s">
        <v>166</v>
      </c>
      <c r="E268" s="269" t="s">
        <v>4516</v>
      </c>
      <c r="F268" s="269" t="s">
        <v>832</v>
      </c>
      <c r="G268" s="269" t="s">
        <v>4925</v>
      </c>
      <c r="H268" s="269" t="s">
        <v>3540</v>
      </c>
      <c r="I268" s="269"/>
      <c r="J268" s="286"/>
      <c r="K268" s="269" t="s">
        <v>3849</v>
      </c>
      <c r="L268" s="280"/>
      <c r="M268" s="269" t="s">
        <v>160</v>
      </c>
      <c r="N268" s="269" t="s">
        <v>761</v>
      </c>
      <c r="O268" s="271" t="s">
        <v>5017</v>
      </c>
      <c r="P268" s="272"/>
      <c r="Q268" s="269" t="s">
        <v>2594</v>
      </c>
      <c r="R268" s="269" t="s">
        <v>2604</v>
      </c>
      <c r="S268" s="269" t="s">
        <v>2409</v>
      </c>
      <c r="T268" s="269" t="s">
        <v>833</v>
      </c>
      <c r="U268" s="269" t="s">
        <v>2410</v>
      </c>
      <c r="V268" s="269" t="s">
        <v>4185</v>
      </c>
      <c r="W268" s="269" t="s">
        <v>5312</v>
      </c>
      <c r="X268" s="273"/>
      <c r="Y268" s="274"/>
      <c r="Z268" s="274"/>
      <c r="AA268" s="267">
        <f>IF(OR(J268="Fail",ISBLANK(J268)),INDEX('Issue Code Table'!C:C,MATCH(N:N,'Issue Code Table'!A:A,0)),IF(M268="Critical",6,IF(M268="Significant",5,IF(M268="Moderate",3,2))))</f>
        <v>5</v>
      </c>
    </row>
    <row r="269" spans="1:27" ht="82.15" customHeight="1" x14ac:dyDescent="0.25">
      <c r="A269" s="261" t="s">
        <v>3208</v>
      </c>
      <c r="B269" s="262" t="s">
        <v>2596</v>
      </c>
      <c r="C269" s="262" t="s">
        <v>2597</v>
      </c>
      <c r="D269" s="262" t="s">
        <v>166</v>
      </c>
      <c r="E269" s="262" t="s">
        <v>4517</v>
      </c>
      <c r="F269" s="262" t="s">
        <v>834</v>
      </c>
      <c r="G269" s="262" t="s">
        <v>4926</v>
      </c>
      <c r="H269" s="262" t="s">
        <v>3541</v>
      </c>
      <c r="I269" s="262"/>
      <c r="J269" s="287"/>
      <c r="K269" s="262" t="s">
        <v>3850</v>
      </c>
      <c r="L269" s="283"/>
      <c r="M269" s="262" t="s">
        <v>160</v>
      </c>
      <c r="N269" s="262" t="s">
        <v>188</v>
      </c>
      <c r="O269" s="276" t="s">
        <v>4600</v>
      </c>
      <c r="P269" s="264"/>
      <c r="Q269" s="262" t="s">
        <v>2594</v>
      </c>
      <c r="R269" s="262" t="s">
        <v>2599</v>
      </c>
      <c r="S269" s="262" t="s">
        <v>2411</v>
      </c>
      <c r="T269" s="262" t="s">
        <v>835</v>
      </c>
      <c r="U269" s="262" t="s">
        <v>2412</v>
      </c>
      <c r="V269" s="262" t="s">
        <v>4186</v>
      </c>
      <c r="W269" s="262" t="s">
        <v>5313</v>
      </c>
      <c r="X269" s="265"/>
      <c r="Y269" s="266"/>
      <c r="Z269" s="266"/>
      <c r="AA269" s="267">
        <f>IF(OR(J269="Fail",ISBLANK(J269)),INDEX('Issue Code Table'!C:C,MATCH(N:N,'Issue Code Table'!A:A,0)),IF(M269="Critical",6,IF(M269="Significant",5,IF(M269="Moderate",3,2))))</f>
        <v>5</v>
      </c>
    </row>
    <row r="270" spans="1:27" ht="82.15" customHeight="1" x14ac:dyDescent="0.25">
      <c r="A270" s="268" t="s">
        <v>3209</v>
      </c>
      <c r="B270" s="269" t="s">
        <v>2581</v>
      </c>
      <c r="C270" s="269" t="s">
        <v>2582</v>
      </c>
      <c r="D270" s="269" t="s">
        <v>166</v>
      </c>
      <c r="E270" s="269" t="s">
        <v>4518</v>
      </c>
      <c r="F270" s="269" t="s">
        <v>2539</v>
      </c>
      <c r="G270" s="269" t="s">
        <v>4927</v>
      </c>
      <c r="H270" s="269" t="s">
        <v>3542</v>
      </c>
      <c r="I270" s="269"/>
      <c r="J270" s="286"/>
      <c r="K270" s="269" t="s">
        <v>3851</v>
      </c>
      <c r="L270" s="280"/>
      <c r="M270" s="269" t="s">
        <v>167</v>
      </c>
      <c r="N270" s="269" t="s">
        <v>751</v>
      </c>
      <c r="O270" s="271" t="s">
        <v>5013</v>
      </c>
      <c r="P270" s="272"/>
      <c r="Q270" s="269" t="s">
        <v>2594</v>
      </c>
      <c r="R270" s="269" t="s">
        <v>2600</v>
      </c>
      <c r="S270" s="269" t="s">
        <v>567</v>
      </c>
      <c r="T270" s="269" t="s">
        <v>2413</v>
      </c>
      <c r="U270" s="269" t="s">
        <v>2414</v>
      </c>
      <c r="V270" s="269" t="s">
        <v>4187</v>
      </c>
      <c r="W270" s="269" t="s">
        <v>5314</v>
      </c>
      <c r="X270" s="273"/>
      <c r="Y270" s="274"/>
      <c r="Z270" s="274"/>
      <c r="AA270" s="267">
        <f>IF(OR(J270="Fail",ISBLANK(J270)),INDEX('Issue Code Table'!C:C,MATCH(N:N,'Issue Code Table'!A:A,0)),IF(M270="Critical",6,IF(M270="Significant",5,IF(M270="Moderate",3,2))))</f>
        <v>4</v>
      </c>
    </row>
    <row r="271" spans="1:27" ht="82.15" customHeight="1" x14ac:dyDescent="0.25">
      <c r="A271" s="261" t="s">
        <v>3210</v>
      </c>
      <c r="B271" s="262" t="s">
        <v>2556</v>
      </c>
      <c r="C271" s="262" t="s">
        <v>217</v>
      </c>
      <c r="D271" s="262" t="s">
        <v>166</v>
      </c>
      <c r="E271" s="262" t="s">
        <v>4519</v>
      </c>
      <c r="F271" s="262" t="s">
        <v>836</v>
      </c>
      <c r="G271" s="262" t="s">
        <v>4928</v>
      </c>
      <c r="H271" s="262" t="s">
        <v>3543</v>
      </c>
      <c r="I271" s="262"/>
      <c r="J271" s="287"/>
      <c r="K271" s="262" t="s">
        <v>3852</v>
      </c>
      <c r="L271" s="283"/>
      <c r="M271" s="262" t="s">
        <v>160</v>
      </c>
      <c r="N271" s="262" t="s">
        <v>188</v>
      </c>
      <c r="O271" s="276" t="s">
        <v>5022</v>
      </c>
      <c r="P271" s="264"/>
      <c r="Q271" s="262" t="s">
        <v>2594</v>
      </c>
      <c r="R271" s="262" t="s">
        <v>2601</v>
      </c>
      <c r="S271" s="262" t="s">
        <v>2409</v>
      </c>
      <c r="T271" s="262" t="s">
        <v>837</v>
      </c>
      <c r="U271" s="262" t="s">
        <v>2415</v>
      </c>
      <c r="V271" s="262" t="s">
        <v>4188</v>
      </c>
      <c r="W271" s="262" t="s">
        <v>5315</v>
      </c>
      <c r="X271" s="265"/>
      <c r="Y271" s="266"/>
      <c r="Z271" s="266"/>
      <c r="AA271" s="267">
        <f>IF(OR(J271="Fail",ISBLANK(J271)),INDEX('Issue Code Table'!C:C,MATCH(N:N,'Issue Code Table'!A:A,0)),IF(M271="Critical",6,IF(M271="Significant",5,IF(M271="Moderate",3,2))))</f>
        <v>5</v>
      </c>
    </row>
    <row r="272" spans="1:27" ht="82.15" customHeight="1" x14ac:dyDescent="0.25">
      <c r="A272" s="268" t="s">
        <v>3211</v>
      </c>
      <c r="B272" s="269" t="s">
        <v>2554</v>
      </c>
      <c r="C272" s="269" t="s">
        <v>2593</v>
      </c>
      <c r="D272" s="269" t="s">
        <v>166</v>
      </c>
      <c r="E272" s="269" t="s">
        <v>4520</v>
      </c>
      <c r="F272" s="269" t="s">
        <v>838</v>
      </c>
      <c r="G272" s="269" t="s">
        <v>4929</v>
      </c>
      <c r="H272" s="269" t="s">
        <v>3544</v>
      </c>
      <c r="I272" s="269"/>
      <c r="J272" s="286"/>
      <c r="K272" s="269" t="s">
        <v>3853</v>
      </c>
      <c r="L272" s="280"/>
      <c r="M272" s="269" t="s">
        <v>160</v>
      </c>
      <c r="N272" s="269" t="s">
        <v>350</v>
      </c>
      <c r="O272" s="271" t="s">
        <v>5016</v>
      </c>
      <c r="P272" s="272"/>
      <c r="Q272" s="269" t="s">
        <v>2594</v>
      </c>
      <c r="R272" s="269" t="s">
        <v>2595</v>
      </c>
      <c r="S272" s="269" t="s">
        <v>2416</v>
      </c>
      <c r="T272" s="269" t="s">
        <v>2417</v>
      </c>
      <c r="U272" s="269" t="s">
        <v>2418</v>
      </c>
      <c r="V272" s="269" t="s">
        <v>4189</v>
      </c>
      <c r="W272" s="269" t="s">
        <v>5316</v>
      </c>
      <c r="X272" s="273"/>
      <c r="Y272" s="274"/>
      <c r="Z272" s="274"/>
      <c r="AA272" s="267">
        <f>IF(OR(J272="Fail",ISBLANK(J272)),INDEX('Issue Code Table'!C:C,MATCH(N:N,'Issue Code Table'!A:A,0)),IF(M272="Critical",6,IF(M272="Significant",5,IF(M272="Moderate",3,2))))</f>
        <v>5</v>
      </c>
    </row>
    <row r="273" spans="1:27" ht="82.15" customHeight="1" x14ac:dyDescent="0.25">
      <c r="A273" s="261" t="s">
        <v>3212</v>
      </c>
      <c r="B273" s="262" t="s">
        <v>2556</v>
      </c>
      <c r="C273" s="262" t="s">
        <v>217</v>
      </c>
      <c r="D273" s="262" t="s">
        <v>166</v>
      </c>
      <c r="E273" s="262" t="s">
        <v>4521</v>
      </c>
      <c r="F273" s="262" t="s">
        <v>2540</v>
      </c>
      <c r="G273" s="262" t="s">
        <v>4930</v>
      </c>
      <c r="H273" s="262" t="s">
        <v>3545</v>
      </c>
      <c r="I273" s="262"/>
      <c r="J273" s="287"/>
      <c r="K273" s="262" t="s">
        <v>3854</v>
      </c>
      <c r="L273" s="283"/>
      <c r="M273" s="262" t="s">
        <v>160</v>
      </c>
      <c r="N273" s="262" t="s">
        <v>1326</v>
      </c>
      <c r="O273" s="276" t="s">
        <v>4618</v>
      </c>
      <c r="P273" s="264"/>
      <c r="Q273" s="262" t="s">
        <v>2605</v>
      </c>
      <c r="R273" s="262" t="s">
        <v>2606</v>
      </c>
      <c r="S273" s="262" t="s">
        <v>2419</v>
      </c>
      <c r="T273" s="262" t="s">
        <v>2420</v>
      </c>
      <c r="U273" s="262" t="s">
        <v>2421</v>
      </c>
      <c r="V273" s="262" t="s">
        <v>4190</v>
      </c>
      <c r="W273" s="262" t="s">
        <v>5317</v>
      </c>
      <c r="X273" s="265"/>
      <c r="Y273" s="266"/>
      <c r="Z273" s="266"/>
      <c r="AA273" s="267">
        <f>IF(OR(J273="Fail",ISBLANK(J273)),INDEX('Issue Code Table'!C:C,MATCH(N:N,'Issue Code Table'!A:A,0)),IF(M273="Critical",6,IF(M273="Significant",5,IF(M273="Moderate",3,2))))</f>
        <v>5</v>
      </c>
    </row>
    <row r="274" spans="1:27" ht="82.15" customHeight="1" x14ac:dyDescent="0.25">
      <c r="A274" s="268" t="s">
        <v>3213</v>
      </c>
      <c r="B274" s="269" t="s">
        <v>2556</v>
      </c>
      <c r="C274" s="269" t="s">
        <v>217</v>
      </c>
      <c r="D274" s="269" t="s">
        <v>166</v>
      </c>
      <c r="E274" s="269" t="s">
        <v>4522</v>
      </c>
      <c r="F274" s="269" t="s">
        <v>2541</v>
      </c>
      <c r="G274" s="269" t="s">
        <v>4931</v>
      </c>
      <c r="H274" s="269" t="s">
        <v>3546</v>
      </c>
      <c r="I274" s="269"/>
      <c r="J274" s="286"/>
      <c r="K274" s="269" t="s">
        <v>3855</v>
      </c>
      <c r="L274" s="280"/>
      <c r="M274" s="269" t="s">
        <v>167</v>
      </c>
      <c r="N274" s="269" t="s">
        <v>1643</v>
      </c>
      <c r="O274" s="271" t="s">
        <v>4612</v>
      </c>
      <c r="P274" s="272"/>
      <c r="Q274" s="269" t="s">
        <v>2605</v>
      </c>
      <c r="R274" s="269" t="s">
        <v>2607</v>
      </c>
      <c r="S274" s="269" t="s">
        <v>2422</v>
      </c>
      <c r="T274" s="269" t="s">
        <v>2423</v>
      </c>
      <c r="U274" s="269" t="s">
        <v>2424</v>
      </c>
      <c r="V274" s="269" t="s">
        <v>4191</v>
      </c>
      <c r="W274" s="269" t="s">
        <v>5318</v>
      </c>
      <c r="X274" s="273"/>
      <c r="Y274" s="274"/>
      <c r="Z274" s="274"/>
      <c r="AA274" s="267">
        <f>IF(OR(J274="Fail",ISBLANK(J274)),INDEX('Issue Code Table'!C:C,MATCH(N:N,'Issue Code Table'!A:A,0)),IF(M274="Critical",6,IF(M274="Significant",5,IF(M274="Moderate",3,2))))</f>
        <v>4</v>
      </c>
    </row>
    <row r="275" spans="1:27" ht="82.15" customHeight="1" x14ac:dyDescent="0.25">
      <c r="A275" s="261" t="s">
        <v>3214</v>
      </c>
      <c r="B275" s="262" t="s">
        <v>2556</v>
      </c>
      <c r="C275" s="262" t="s">
        <v>217</v>
      </c>
      <c r="D275" s="262" t="s">
        <v>166</v>
      </c>
      <c r="E275" s="262" t="s">
        <v>4523</v>
      </c>
      <c r="F275" s="262" t="s">
        <v>2608</v>
      </c>
      <c r="G275" s="262" t="s">
        <v>4932</v>
      </c>
      <c r="H275" s="262" t="s">
        <v>3547</v>
      </c>
      <c r="I275" s="262"/>
      <c r="J275" s="287"/>
      <c r="K275" s="262" t="s">
        <v>3856</v>
      </c>
      <c r="L275" s="283"/>
      <c r="M275" s="262" t="s">
        <v>160</v>
      </c>
      <c r="N275" s="262" t="s">
        <v>188</v>
      </c>
      <c r="O275" s="276" t="s">
        <v>5022</v>
      </c>
      <c r="P275" s="264"/>
      <c r="Q275" s="262" t="s">
        <v>2605</v>
      </c>
      <c r="R275" s="262" t="s">
        <v>2609</v>
      </c>
      <c r="S275" s="262" t="s">
        <v>2610</v>
      </c>
      <c r="T275" s="262" t="s">
        <v>2611</v>
      </c>
      <c r="U275" s="262" t="s">
        <v>2612</v>
      </c>
      <c r="V275" s="262" t="s">
        <v>4192</v>
      </c>
      <c r="W275" s="262" t="s">
        <v>5319</v>
      </c>
      <c r="X275" s="265"/>
      <c r="Y275" s="266"/>
      <c r="Z275" s="266"/>
      <c r="AA275" s="267">
        <f>IF(OR(J275="Fail",ISBLANK(J275)),INDEX('Issue Code Table'!C:C,MATCH(N:N,'Issue Code Table'!A:A,0)),IF(M275="Critical",6,IF(M275="Significant",5,IF(M275="Moderate",3,2))))</f>
        <v>5</v>
      </c>
    </row>
    <row r="276" spans="1:27" ht="82.15" customHeight="1" x14ac:dyDescent="0.25">
      <c r="A276" s="268" t="s">
        <v>3215</v>
      </c>
      <c r="B276" s="269" t="s">
        <v>2556</v>
      </c>
      <c r="C276" s="269" t="s">
        <v>217</v>
      </c>
      <c r="D276" s="269" t="s">
        <v>166</v>
      </c>
      <c r="E276" s="269" t="s">
        <v>4524</v>
      </c>
      <c r="F276" s="269" t="s">
        <v>2542</v>
      </c>
      <c r="G276" s="269" t="s">
        <v>4933</v>
      </c>
      <c r="H276" s="269" t="s">
        <v>3548</v>
      </c>
      <c r="I276" s="269"/>
      <c r="J276" s="286"/>
      <c r="K276" s="269" t="s">
        <v>3857</v>
      </c>
      <c r="L276" s="280"/>
      <c r="M276" s="269" t="s">
        <v>160</v>
      </c>
      <c r="N276" s="269" t="s">
        <v>1326</v>
      </c>
      <c r="O276" s="271" t="s">
        <v>4618</v>
      </c>
      <c r="P276" s="272"/>
      <c r="Q276" s="269" t="s">
        <v>2605</v>
      </c>
      <c r="R276" s="269" t="s">
        <v>2613</v>
      </c>
      <c r="S276" s="269" t="s">
        <v>2425</v>
      </c>
      <c r="T276" s="269" t="s">
        <v>2426</v>
      </c>
      <c r="U276" s="269" t="s">
        <v>2427</v>
      </c>
      <c r="V276" s="269" t="s">
        <v>4193</v>
      </c>
      <c r="W276" s="269" t="s">
        <v>5320</v>
      </c>
      <c r="X276" s="273"/>
      <c r="Y276" s="274"/>
      <c r="Z276" s="274"/>
      <c r="AA276" s="267">
        <f>IF(OR(J276="Fail",ISBLANK(J276)),INDEX('Issue Code Table'!C:C,MATCH(N:N,'Issue Code Table'!A:A,0)),IF(M276="Critical",6,IF(M276="Significant",5,IF(M276="Moderate",3,2))))</f>
        <v>5</v>
      </c>
    </row>
    <row r="277" spans="1:27" ht="82.15" customHeight="1" x14ac:dyDescent="0.25">
      <c r="A277" s="261" t="s">
        <v>3216</v>
      </c>
      <c r="B277" s="262" t="s">
        <v>2556</v>
      </c>
      <c r="C277" s="262" t="s">
        <v>217</v>
      </c>
      <c r="D277" s="262" t="s">
        <v>166</v>
      </c>
      <c r="E277" s="262" t="s">
        <v>4525</v>
      </c>
      <c r="F277" s="262" t="s">
        <v>2614</v>
      </c>
      <c r="G277" s="262" t="s">
        <v>4934</v>
      </c>
      <c r="H277" s="262" t="s">
        <v>3549</v>
      </c>
      <c r="I277" s="262"/>
      <c r="J277" s="287"/>
      <c r="K277" s="262" t="s">
        <v>3858</v>
      </c>
      <c r="L277" s="283"/>
      <c r="M277" s="262" t="s">
        <v>160</v>
      </c>
      <c r="N277" s="262" t="s">
        <v>188</v>
      </c>
      <c r="O277" s="276" t="s">
        <v>5022</v>
      </c>
      <c r="P277" s="264"/>
      <c r="Q277" s="262" t="s">
        <v>2605</v>
      </c>
      <c r="R277" s="262" t="s">
        <v>2615</v>
      </c>
      <c r="S277" s="262" t="s">
        <v>2616</v>
      </c>
      <c r="T277" s="262" t="s">
        <v>2617</v>
      </c>
      <c r="U277" s="262" t="s">
        <v>2618</v>
      </c>
      <c r="V277" s="262" t="s">
        <v>4194</v>
      </c>
      <c r="W277" s="262" t="s">
        <v>5321</v>
      </c>
      <c r="X277" s="265"/>
      <c r="Y277" s="266"/>
      <c r="Z277" s="266"/>
      <c r="AA277" s="267">
        <f>IF(OR(J277="Fail",ISBLANK(J277)),INDEX('Issue Code Table'!C:C,MATCH(N:N,'Issue Code Table'!A:A,0)),IF(M277="Critical",6,IF(M277="Significant",5,IF(M277="Moderate",3,2))))</f>
        <v>5</v>
      </c>
    </row>
    <row r="278" spans="1:27" ht="82.15" customHeight="1" x14ac:dyDescent="0.25">
      <c r="A278" s="268" t="s">
        <v>3217</v>
      </c>
      <c r="B278" s="269" t="s">
        <v>2561</v>
      </c>
      <c r="C278" s="269" t="s">
        <v>2619</v>
      </c>
      <c r="D278" s="269" t="s">
        <v>166</v>
      </c>
      <c r="E278" s="269" t="s">
        <v>4526</v>
      </c>
      <c r="F278" s="269" t="s">
        <v>840</v>
      </c>
      <c r="G278" s="269" t="s">
        <v>4935</v>
      </c>
      <c r="H278" s="269" t="s">
        <v>3550</v>
      </c>
      <c r="I278" s="269"/>
      <c r="J278" s="286"/>
      <c r="K278" s="269" t="s">
        <v>3859</v>
      </c>
      <c r="L278" s="280"/>
      <c r="M278" s="269" t="s">
        <v>198</v>
      </c>
      <c r="N278" s="269" t="s">
        <v>843</v>
      </c>
      <c r="O278" s="271" t="s">
        <v>5015</v>
      </c>
      <c r="P278" s="272"/>
      <c r="Q278" s="269" t="s">
        <v>2620</v>
      </c>
      <c r="R278" s="269" t="s">
        <v>2621</v>
      </c>
      <c r="S278" s="269" t="s">
        <v>841</v>
      </c>
      <c r="T278" s="269" t="s">
        <v>216</v>
      </c>
      <c r="U278" s="269" t="s">
        <v>2428</v>
      </c>
      <c r="V278" s="269" t="s">
        <v>4195</v>
      </c>
      <c r="W278" s="269" t="s">
        <v>5322</v>
      </c>
      <c r="X278" s="273"/>
      <c r="Y278" s="274"/>
      <c r="Z278" s="274"/>
      <c r="AA278" s="267">
        <f>IF(OR(J278="Fail",ISBLANK(J278)),INDEX('Issue Code Table'!C:C,MATCH(N:N,'Issue Code Table'!A:A,0)),IF(M278="Critical",6,IF(M278="Significant",5,IF(M278="Moderate",3,2))))</f>
        <v>2</v>
      </c>
    </row>
    <row r="279" spans="1:27" ht="82.15" customHeight="1" x14ac:dyDescent="0.25">
      <c r="A279" s="261" t="s">
        <v>3218</v>
      </c>
      <c r="B279" s="262" t="s">
        <v>2561</v>
      </c>
      <c r="C279" s="262" t="s">
        <v>2619</v>
      </c>
      <c r="D279" s="262" t="s">
        <v>166</v>
      </c>
      <c r="E279" s="262" t="s">
        <v>4527</v>
      </c>
      <c r="F279" s="262" t="s">
        <v>842</v>
      </c>
      <c r="G279" s="262" t="s">
        <v>4936</v>
      </c>
      <c r="H279" s="262" t="s">
        <v>3551</v>
      </c>
      <c r="I279" s="262"/>
      <c r="J279" s="287"/>
      <c r="K279" s="262" t="s">
        <v>3860</v>
      </c>
      <c r="L279" s="283"/>
      <c r="M279" s="262" t="s">
        <v>198</v>
      </c>
      <c r="N279" s="262" t="s">
        <v>843</v>
      </c>
      <c r="O279" s="276" t="s">
        <v>5015</v>
      </c>
      <c r="P279" s="264"/>
      <c r="Q279" s="262" t="s">
        <v>2620</v>
      </c>
      <c r="R279" s="262" t="s">
        <v>2622</v>
      </c>
      <c r="S279" s="262" t="s">
        <v>567</v>
      </c>
      <c r="T279" s="262" t="s">
        <v>844</v>
      </c>
      <c r="U279" s="262" t="s">
        <v>2429</v>
      </c>
      <c r="V279" s="262" t="s">
        <v>4196</v>
      </c>
      <c r="W279" s="262" t="s">
        <v>5323</v>
      </c>
      <c r="X279" s="265"/>
      <c r="Y279" s="266"/>
      <c r="Z279" s="266"/>
      <c r="AA279" s="267">
        <f>IF(OR(J279="Fail",ISBLANK(J279)),INDEX('Issue Code Table'!C:C,MATCH(N:N,'Issue Code Table'!A:A,0)),IF(M279="Critical",6,IF(M279="Significant",5,IF(M279="Moderate",3,2))))</f>
        <v>2</v>
      </c>
    </row>
    <row r="280" spans="1:27" ht="82.15" customHeight="1" x14ac:dyDescent="0.25">
      <c r="A280" s="268" t="s">
        <v>3219</v>
      </c>
      <c r="B280" s="269" t="s">
        <v>2561</v>
      </c>
      <c r="C280" s="269" t="s">
        <v>2619</v>
      </c>
      <c r="D280" s="269" t="s">
        <v>166</v>
      </c>
      <c r="E280" s="269" t="s">
        <v>4528</v>
      </c>
      <c r="F280" s="269" t="s">
        <v>840</v>
      </c>
      <c r="G280" s="269" t="s">
        <v>4937</v>
      </c>
      <c r="H280" s="269" t="s">
        <v>3552</v>
      </c>
      <c r="I280" s="269"/>
      <c r="J280" s="286"/>
      <c r="K280" s="269" t="s">
        <v>3861</v>
      </c>
      <c r="L280" s="280"/>
      <c r="M280" s="269" t="s">
        <v>198</v>
      </c>
      <c r="N280" s="269" t="s">
        <v>843</v>
      </c>
      <c r="O280" s="271" t="s">
        <v>5015</v>
      </c>
      <c r="P280" s="272"/>
      <c r="Q280" s="269" t="s">
        <v>2623</v>
      </c>
      <c r="R280" s="269" t="s">
        <v>2624</v>
      </c>
      <c r="S280" s="269" t="s">
        <v>841</v>
      </c>
      <c r="T280" s="269" t="s">
        <v>216</v>
      </c>
      <c r="U280" s="269" t="s">
        <v>2430</v>
      </c>
      <c r="V280" s="269" t="s">
        <v>4197</v>
      </c>
      <c r="W280" s="269" t="s">
        <v>5324</v>
      </c>
      <c r="X280" s="273"/>
      <c r="Y280" s="274"/>
      <c r="Z280" s="274"/>
      <c r="AA280" s="267">
        <f>IF(OR(J280="Fail",ISBLANK(J280)),INDEX('Issue Code Table'!C:C,MATCH(N:N,'Issue Code Table'!A:A,0)),IF(M280="Critical",6,IF(M280="Significant",5,IF(M280="Moderate",3,2))))</f>
        <v>2</v>
      </c>
    </row>
    <row r="281" spans="1:27" ht="82.15" customHeight="1" x14ac:dyDescent="0.25">
      <c r="A281" s="261" t="s">
        <v>3220</v>
      </c>
      <c r="B281" s="262" t="s">
        <v>2561</v>
      </c>
      <c r="C281" s="262" t="s">
        <v>2619</v>
      </c>
      <c r="D281" s="262" t="s">
        <v>166</v>
      </c>
      <c r="E281" s="262" t="s">
        <v>4529</v>
      </c>
      <c r="F281" s="262" t="s">
        <v>845</v>
      </c>
      <c r="G281" s="262" t="s">
        <v>4938</v>
      </c>
      <c r="H281" s="262" t="s">
        <v>3553</v>
      </c>
      <c r="I281" s="262"/>
      <c r="J281" s="287"/>
      <c r="K281" s="262" t="s">
        <v>3862</v>
      </c>
      <c r="L281" s="283"/>
      <c r="M281" s="262" t="s">
        <v>198</v>
      </c>
      <c r="N281" s="262" t="s">
        <v>843</v>
      </c>
      <c r="O281" s="276" t="s">
        <v>5015</v>
      </c>
      <c r="P281" s="264"/>
      <c r="Q281" s="262" t="s">
        <v>2623</v>
      </c>
      <c r="R281" s="262" t="s">
        <v>2625</v>
      </c>
      <c r="S281" s="262" t="s">
        <v>567</v>
      </c>
      <c r="T281" s="262" t="s">
        <v>844</v>
      </c>
      <c r="U281" s="262" t="s">
        <v>2431</v>
      </c>
      <c r="V281" s="262" t="s">
        <v>4198</v>
      </c>
      <c r="W281" s="262" t="s">
        <v>5325</v>
      </c>
      <c r="X281" s="265"/>
      <c r="Y281" s="266"/>
      <c r="Z281" s="266"/>
      <c r="AA281" s="267">
        <f>IF(OR(J281="Fail",ISBLANK(J281)),INDEX('Issue Code Table'!C:C,MATCH(N:N,'Issue Code Table'!A:A,0)),IF(M281="Critical",6,IF(M281="Significant",5,IF(M281="Moderate",3,2))))</f>
        <v>2</v>
      </c>
    </row>
    <row r="282" spans="1:27" ht="82.15" customHeight="1" x14ac:dyDescent="0.25">
      <c r="A282" s="268" t="s">
        <v>3221</v>
      </c>
      <c r="B282" s="269" t="s">
        <v>2561</v>
      </c>
      <c r="C282" s="269" t="s">
        <v>2619</v>
      </c>
      <c r="D282" s="269" t="s">
        <v>166</v>
      </c>
      <c r="E282" s="269" t="s">
        <v>4530</v>
      </c>
      <c r="F282" s="269" t="s">
        <v>840</v>
      </c>
      <c r="G282" s="269" t="s">
        <v>4939</v>
      </c>
      <c r="H282" s="269" t="s">
        <v>3554</v>
      </c>
      <c r="I282" s="269"/>
      <c r="J282" s="286"/>
      <c r="K282" s="269" t="s">
        <v>3863</v>
      </c>
      <c r="L282" s="280"/>
      <c r="M282" s="269" t="s">
        <v>198</v>
      </c>
      <c r="N282" s="269" t="s">
        <v>843</v>
      </c>
      <c r="O282" s="271" t="s">
        <v>5015</v>
      </c>
      <c r="P282" s="272"/>
      <c r="Q282" s="269" t="s">
        <v>2626</v>
      </c>
      <c r="R282" s="269" t="s">
        <v>2627</v>
      </c>
      <c r="S282" s="269" t="s">
        <v>841</v>
      </c>
      <c r="T282" s="269" t="s">
        <v>216</v>
      </c>
      <c r="U282" s="269" t="s">
        <v>2432</v>
      </c>
      <c r="V282" s="269" t="s">
        <v>4199</v>
      </c>
      <c r="W282" s="269" t="s">
        <v>5326</v>
      </c>
      <c r="X282" s="273"/>
      <c r="Y282" s="274"/>
      <c r="Z282" s="274"/>
      <c r="AA282" s="267">
        <f>IF(OR(J282="Fail",ISBLANK(J282)),INDEX('Issue Code Table'!C:C,MATCH(N:N,'Issue Code Table'!A:A,0)),IF(M282="Critical",6,IF(M282="Significant",5,IF(M282="Moderate",3,2))))</f>
        <v>2</v>
      </c>
    </row>
    <row r="283" spans="1:27" ht="82.15" customHeight="1" x14ac:dyDescent="0.25">
      <c r="A283" s="261" t="s">
        <v>3222</v>
      </c>
      <c r="B283" s="262" t="s">
        <v>2561</v>
      </c>
      <c r="C283" s="262" t="s">
        <v>2619</v>
      </c>
      <c r="D283" s="262" t="s">
        <v>166</v>
      </c>
      <c r="E283" s="262" t="s">
        <v>4531</v>
      </c>
      <c r="F283" s="262" t="s">
        <v>842</v>
      </c>
      <c r="G283" s="262" t="s">
        <v>4940</v>
      </c>
      <c r="H283" s="262" t="s">
        <v>3555</v>
      </c>
      <c r="I283" s="262"/>
      <c r="J283" s="287"/>
      <c r="K283" s="262" t="s">
        <v>3864</v>
      </c>
      <c r="L283" s="283"/>
      <c r="M283" s="262" t="s">
        <v>198</v>
      </c>
      <c r="N283" s="262" t="s">
        <v>843</v>
      </c>
      <c r="O283" s="276" t="s">
        <v>5015</v>
      </c>
      <c r="P283" s="264"/>
      <c r="Q283" s="262" t="s">
        <v>2626</v>
      </c>
      <c r="R283" s="262" t="s">
        <v>2628</v>
      </c>
      <c r="S283" s="262" t="s">
        <v>846</v>
      </c>
      <c r="T283" s="262" t="s">
        <v>844</v>
      </c>
      <c r="U283" s="262" t="s">
        <v>2433</v>
      </c>
      <c r="V283" s="262" t="s">
        <v>4200</v>
      </c>
      <c r="W283" s="262" t="s">
        <v>5327</v>
      </c>
      <c r="X283" s="265"/>
      <c r="Y283" s="266"/>
      <c r="Z283" s="266"/>
      <c r="AA283" s="267">
        <f>IF(OR(J283="Fail",ISBLANK(J283)),INDEX('Issue Code Table'!C:C,MATCH(N:N,'Issue Code Table'!A:A,0)),IF(M283="Critical",6,IF(M283="Significant",5,IF(M283="Moderate",3,2))))</f>
        <v>2</v>
      </c>
    </row>
    <row r="284" spans="1:27" ht="82.15" customHeight="1" x14ac:dyDescent="0.25">
      <c r="A284" s="268" t="s">
        <v>3223</v>
      </c>
      <c r="B284" s="269" t="s">
        <v>2561</v>
      </c>
      <c r="C284" s="269" t="s">
        <v>2619</v>
      </c>
      <c r="D284" s="269" t="s">
        <v>166</v>
      </c>
      <c r="E284" s="269" t="s">
        <v>4532</v>
      </c>
      <c r="F284" s="269" t="s">
        <v>840</v>
      </c>
      <c r="G284" s="269" t="s">
        <v>4941</v>
      </c>
      <c r="H284" s="269" t="s">
        <v>3556</v>
      </c>
      <c r="I284" s="269"/>
      <c r="J284" s="286"/>
      <c r="K284" s="269" t="s">
        <v>3865</v>
      </c>
      <c r="L284" s="280"/>
      <c r="M284" s="269" t="s">
        <v>198</v>
      </c>
      <c r="N284" s="269" t="s">
        <v>843</v>
      </c>
      <c r="O284" s="271" t="s">
        <v>5015</v>
      </c>
      <c r="P284" s="272"/>
      <c r="Q284" s="269" t="s">
        <v>2629</v>
      </c>
      <c r="R284" s="269" t="s">
        <v>2630</v>
      </c>
      <c r="S284" s="269" t="s">
        <v>841</v>
      </c>
      <c r="T284" s="269" t="s">
        <v>216</v>
      </c>
      <c r="U284" s="269" t="s">
        <v>2434</v>
      </c>
      <c r="V284" s="269" t="s">
        <v>4201</v>
      </c>
      <c r="W284" s="269" t="s">
        <v>5328</v>
      </c>
      <c r="X284" s="273"/>
      <c r="Y284" s="274"/>
      <c r="Z284" s="274"/>
      <c r="AA284" s="267">
        <f>IF(OR(J284="Fail",ISBLANK(J284)),INDEX('Issue Code Table'!C:C,MATCH(N:N,'Issue Code Table'!A:A,0)),IF(M284="Critical",6,IF(M284="Significant",5,IF(M284="Moderate",3,2))))</f>
        <v>2</v>
      </c>
    </row>
    <row r="285" spans="1:27" ht="82.15" customHeight="1" x14ac:dyDescent="0.25">
      <c r="A285" s="261" t="s">
        <v>3224</v>
      </c>
      <c r="B285" s="262" t="s">
        <v>2561</v>
      </c>
      <c r="C285" s="262" t="s">
        <v>2619</v>
      </c>
      <c r="D285" s="262" t="s">
        <v>166</v>
      </c>
      <c r="E285" s="262" t="s">
        <v>4533</v>
      </c>
      <c r="F285" s="262" t="s">
        <v>842</v>
      </c>
      <c r="G285" s="262" t="s">
        <v>4942</v>
      </c>
      <c r="H285" s="262" t="s">
        <v>3557</v>
      </c>
      <c r="I285" s="262"/>
      <c r="J285" s="287"/>
      <c r="K285" s="262" t="s">
        <v>3866</v>
      </c>
      <c r="L285" s="283"/>
      <c r="M285" s="262" t="s">
        <v>198</v>
      </c>
      <c r="N285" s="262" t="s">
        <v>843</v>
      </c>
      <c r="O285" s="276" t="s">
        <v>5015</v>
      </c>
      <c r="P285" s="264"/>
      <c r="Q285" s="262" t="s">
        <v>2629</v>
      </c>
      <c r="R285" s="262" t="s">
        <v>2631</v>
      </c>
      <c r="S285" s="262" t="s">
        <v>846</v>
      </c>
      <c r="T285" s="262" t="s">
        <v>844</v>
      </c>
      <c r="U285" s="262" t="s">
        <v>2435</v>
      </c>
      <c r="V285" s="262" t="s">
        <v>4202</v>
      </c>
      <c r="W285" s="262" t="s">
        <v>5329</v>
      </c>
      <c r="X285" s="265"/>
      <c r="Y285" s="266"/>
      <c r="Z285" s="266"/>
      <c r="AA285" s="267">
        <f>IF(OR(J285="Fail",ISBLANK(J285)),INDEX('Issue Code Table'!C:C,MATCH(N:N,'Issue Code Table'!A:A,0)),IF(M285="Critical",6,IF(M285="Significant",5,IF(M285="Moderate",3,2))))</f>
        <v>2</v>
      </c>
    </row>
    <row r="286" spans="1:27" ht="82.15" customHeight="1" x14ac:dyDescent="0.25">
      <c r="A286" s="268" t="s">
        <v>3225</v>
      </c>
      <c r="B286" s="269" t="s">
        <v>2632</v>
      </c>
      <c r="C286" s="269" t="s">
        <v>2633</v>
      </c>
      <c r="D286" s="269" t="s">
        <v>166</v>
      </c>
      <c r="E286" s="269" t="s">
        <v>4534</v>
      </c>
      <c r="F286" s="269" t="s">
        <v>2634</v>
      </c>
      <c r="G286" s="269" t="s">
        <v>4943</v>
      </c>
      <c r="H286" s="269" t="s">
        <v>3558</v>
      </c>
      <c r="I286" s="269"/>
      <c r="J286" s="286"/>
      <c r="K286" s="269" t="s">
        <v>3867</v>
      </c>
      <c r="L286" s="280"/>
      <c r="M286" s="269" t="s">
        <v>160</v>
      </c>
      <c r="N286" s="269" t="s">
        <v>188</v>
      </c>
      <c r="O286" s="271" t="s">
        <v>4600</v>
      </c>
      <c r="P286" s="272"/>
      <c r="Q286" s="269" t="s">
        <v>2635</v>
      </c>
      <c r="R286" s="269" t="s">
        <v>2636</v>
      </c>
      <c r="S286" s="269" t="s">
        <v>2637</v>
      </c>
      <c r="T286" s="269" t="s">
        <v>216</v>
      </c>
      <c r="U286" s="269" t="s">
        <v>2638</v>
      </c>
      <c r="V286" s="269" t="s">
        <v>4203</v>
      </c>
      <c r="W286" s="269" t="s">
        <v>5330</v>
      </c>
      <c r="X286" s="273"/>
      <c r="Y286" s="274"/>
      <c r="Z286" s="274"/>
      <c r="AA286" s="267">
        <f>IF(OR(J286="Fail",ISBLANK(J286)),INDEX('Issue Code Table'!C:C,MATCH(N:N,'Issue Code Table'!A:A,0)),IF(M286="Critical",6,IF(M286="Significant",5,IF(M286="Moderate",3,2))))</f>
        <v>5</v>
      </c>
    </row>
    <row r="287" spans="1:27" ht="82.15" customHeight="1" x14ac:dyDescent="0.25">
      <c r="A287" s="261" t="s">
        <v>3226</v>
      </c>
      <c r="B287" s="262" t="s">
        <v>2632</v>
      </c>
      <c r="C287" s="262" t="s">
        <v>2633</v>
      </c>
      <c r="D287" s="262" t="s">
        <v>166</v>
      </c>
      <c r="E287" s="262" t="s">
        <v>4535</v>
      </c>
      <c r="F287" s="262" t="s">
        <v>847</v>
      </c>
      <c r="G287" s="262" t="s">
        <v>4944</v>
      </c>
      <c r="H287" s="262" t="s">
        <v>3559</v>
      </c>
      <c r="I287" s="262"/>
      <c r="J287" s="287"/>
      <c r="K287" s="262" t="s">
        <v>3868</v>
      </c>
      <c r="L287" s="283"/>
      <c r="M287" s="262" t="s">
        <v>160</v>
      </c>
      <c r="N287" s="262" t="s">
        <v>188</v>
      </c>
      <c r="O287" s="276" t="s">
        <v>4600</v>
      </c>
      <c r="P287" s="264"/>
      <c r="Q287" s="262" t="s">
        <v>2635</v>
      </c>
      <c r="R287" s="262" t="s">
        <v>2639</v>
      </c>
      <c r="S287" s="262" t="s">
        <v>849</v>
      </c>
      <c r="T287" s="262" t="s">
        <v>216</v>
      </c>
      <c r="U287" s="262" t="s">
        <v>2436</v>
      </c>
      <c r="V287" s="262" t="s">
        <v>4204</v>
      </c>
      <c r="W287" s="262" t="s">
        <v>5331</v>
      </c>
      <c r="X287" s="265"/>
      <c r="Y287" s="266"/>
      <c r="Z287" s="266"/>
      <c r="AA287" s="267">
        <f>IF(OR(J287="Fail",ISBLANK(J287)),INDEX('Issue Code Table'!C:C,MATCH(N:N,'Issue Code Table'!A:A,0)),IF(M287="Critical",6,IF(M287="Significant",5,IF(M287="Moderate",3,2))))</f>
        <v>5</v>
      </c>
    </row>
    <row r="288" spans="1:27" ht="82.15" customHeight="1" x14ac:dyDescent="0.25">
      <c r="A288" s="268" t="s">
        <v>3227</v>
      </c>
      <c r="B288" s="269" t="s">
        <v>2556</v>
      </c>
      <c r="C288" s="269" t="s">
        <v>217</v>
      </c>
      <c r="D288" s="269" t="s">
        <v>166</v>
      </c>
      <c r="E288" s="269" t="s">
        <v>4536</v>
      </c>
      <c r="F288" s="269" t="s">
        <v>850</v>
      </c>
      <c r="G288" s="269" t="s">
        <v>4945</v>
      </c>
      <c r="H288" s="269" t="s">
        <v>3560</v>
      </c>
      <c r="I288" s="269"/>
      <c r="J288" s="286"/>
      <c r="K288" s="269" t="s">
        <v>3869</v>
      </c>
      <c r="L288" s="280"/>
      <c r="M288" s="269" t="s">
        <v>160</v>
      </c>
      <c r="N288" s="269" t="s">
        <v>188</v>
      </c>
      <c r="O288" s="271" t="s">
        <v>5022</v>
      </c>
      <c r="P288" s="272"/>
      <c r="Q288" s="269" t="s">
        <v>2635</v>
      </c>
      <c r="R288" s="269" t="s">
        <v>2640</v>
      </c>
      <c r="S288" s="269" t="s">
        <v>851</v>
      </c>
      <c r="T288" s="269" t="s">
        <v>216</v>
      </c>
      <c r="U288" s="269" t="s">
        <v>2437</v>
      </c>
      <c r="V288" s="269" t="s">
        <v>4205</v>
      </c>
      <c r="W288" s="269" t="s">
        <v>5332</v>
      </c>
      <c r="X288" s="273"/>
      <c r="Y288" s="274"/>
      <c r="Z288" s="274"/>
      <c r="AA288" s="267">
        <f>IF(OR(J288="Fail",ISBLANK(J288)),INDEX('Issue Code Table'!C:C,MATCH(N:N,'Issue Code Table'!A:A,0)),IF(M288="Critical",6,IF(M288="Significant",5,IF(M288="Moderate",3,2))))</f>
        <v>5</v>
      </c>
    </row>
    <row r="289" spans="1:27" ht="82.15" customHeight="1" x14ac:dyDescent="0.25">
      <c r="A289" s="261" t="s">
        <v>3228</v>
      </c>
      <c r="B289" s="262" t="s">
        <v>2556</v>
      </c>
      <c r="C289" s="262" t="s">
        <v>217</v>
      </c>
      <c r="D289" s="262" t="s">
        <v>166</v>
      </c>
      <c r="E289" s="262" t="s">
        <v>4537</v>
      </c>
      <c r="F289" s="262" t="s">
        <v>852</v>
      </c>
      <c r="G289" s="262" t="s">
        <v>4946</v>
      </c>
      <c r="H289" s="262" t="s">
        <v>3561</v>
      </c>
      <c r="I289" s="262"/>
      <c r="J289" s="287"/>
      <c r="K289" s="262" t="s">
        <v>3870</v>
      </c>
      <c r="L289" s="283"/>
      <c r="M289" s="262" t="s">
        <v>160</v>
      </c>
      <c r="N289" s="262" t="s">
        <v>188</v>
      </c>
      <c r="O289" s="276" t="s">
        <v>5022</v>
      </c>
      <c r="P289" s="264"/>
      <c r="Q289" s="262" t="s">
        <v>2635</v>
      </c>
      <c r="R289" s="262" t="s">
        <v>2641</v>
      </c>
      <c r="S289" s="262" t="s">
        <v>853</v>
      </c>
      <c r="T289" s="262" t="s">
        <v>216</v>
      </c>
      <c r="U289" s="262" t="s">
        <v>2438</v>
      </c>
      <c r="V289" s="262" t="s">
        <v>4206</v>
      </c>
      <c r="W289" s="262" t="s">
        <v>5333</v>
      </c>
      <c r="X289" s="265"/>
      <c r="Y289" s="266"/>
      <c r="Z289" s="266"/>
      <c r="AA289" s="267">
        <f>IF(OR(J289="Fail",ISBLANK(J289)),INDEX('Issue Code Table'!C:C,MATCH(N:N,'Issue Code Table'!A:A,0)),IF(M289="Critical",6,IF(M289="Significant",5,IF(M289="Moderate",3,2))))</f>
        <v>5</v>
      </c>
    </row>
    <row r="290" spans="1:27" ht="82.15" customHeight="1" x14ac:dyDescent="0.25">
      <c r="A290" s="268" t="s">
        <v>3229</v>
      </c>
      <c r="B290" s="269" t="s">
        <v>2548</v>
      </c>
      <c r="C290" s="269" t="s">
        <v>2550</v>
      </c>
      <c r="D290" s="269" t="s">
        <v>166</v>
      </c>
      <c r="E290" s="269" t="s">
        <v>4538</v>
      </c>
      <c r="F290" s="269" t="s">
        <v>854</v>
      </c>
      <c r="G290" s="269" t="s">
        <v>4947</v>
      </c>
      <c r="H290" s="269" t="s">
        <v>3562</v>
      </c>
      <c r="I290" s="269"/>
      <c r="J290" s="286"/>
      <c r="K290" s="269" t="s">
        <v>3871</v>
      </c>
      <c r="L290" s="280"/>
      <c r="M290" s="269" t="s">
        <v>160</v>
      </c>
      <c r="N290" s="269" t="s">
        <v>188</v>
      </c>
      <c r="O290" s="271" t="s">
        <v>4621</v>
      </c>
      <c r="P290" s="272"/>
      <c r="Q290" s="269" t="s">
        <v>2134</v>
      </c>
      <c r="R290" s="269" t="s">
        <v>2650</v>
      </c>
      <c r="S290" s="269" t="s">
        <v>855</v>
      </c>
      <c r="T290" s="269" t="s">
        <v>856</v>
      </c>
      <c r="U290" s="269" t="s">
        <v>2439</v>
      </c>
      <c r="V290" s="269" t="s">
        <v>4207</v>
      </c>
      <c r="W290" s="269" t="s">
        <v>5334</v>
      </c>
      <c r="X290" s="273"/>
      <c r="Y290" s="274"/>
      <c r="Z290" s="274"/>
      <c r="AA290" s="267">
        <f>IF(OR(J290="Fail",ISBLANK(J290)),INDEX('Issue Code Table'!C:C,MATCH(N:N,'Issue Code Table'!A:A,0)),IF(M290="Critical",6,IF(M290="Significant",5,IF(M290="Moderate",3,2))))</f>
        <v>5</v>
      </c>
    </row>
    <row r="291" spans="1:27" ht="82.15" customHeight="1" x14ac:dyDescent="0.25">
      <c r="A291" s="261" t="s">
        <v>3230</v>
      </c>
      <c r="B291" s="262" t="s">
        <v>2562</v>
      </c>
      <c r="C291" s="262" t="s">
        <v>2651</v>
      </c>
      <c r="D291" s="262" t="s">
        <v>166</v>
      </c>
      <c r="E291" s="262" t="s">
        <v>4539</v>
      </c>
      <c r="F291" s="262" t="s">
        <v>857</v>
      </c>
      <c r="G291" s="262" t="s">
        <v>4948</v>
      </c>
      <c r="H291" s="262" t="s">
        <v>3563</v>
      </c>
      <c r="I291" s="262"/>
      <c r="J291" s="287"/>
      <c r="K291" s="262" t="s">
        <v>3872</v>
      </c>
      <c r="L291" s="283"/>
      <c r="M291" s="262" t="s">
        <v>160</v>
      </c>
      <c r="N291" s="262" t="s">
        <v>761</v>
      </c>
      <c r="O291" s="276" t="s">
        <v>5017</v>
      </c>
      <c r="P291" s="264"/>
      <c r="Q291" s="262" t="s">
        <v>2652</v>
      </c>
      <c r="R291" s="262" t="s">
        <v>2653</v>
      </c>
      <c r="S291" s="262" t="s">
        <v>858</v>
      </c>
      <c r="T291" s="262" t="s">
        <v>859</v>
      </c>
      <c r="U291" s="262" t="s">
        <v>2440</v>
      </c>
      <c r="V291" s="262" t="s">
        <v>4208</v>
      </c>
      <c r="W291" s="262" t="s">
        <v>5335</v>
      </c>
      <c r="X291" s="265"/>
      <c r="Y291" s="266"/>
      <c r="Z291" s="266"/>
      <c r="AA291" s="267">
        <f>IF(OR(J291="Fail",ISBLANK(J291)),INDEX('Issue Code Table'!C:C,MATCH(N:N,'Issue Code Table'!A:A,0)),IF(M291="Critical",6,IF(M291="Significant",5,IF(M291="Moderate",3,2))))</f>
        <v>5</v>
      </c>
    </row>
    <row r="292" spans="1:27" ht="82.15" customHeight="1" x14ac:dyDescent="0.25">
      <c r="A292" s="268" t="s">
        <v>3231</v>
      </c>
      <c r="B292" s="269" t="s">
        <v>2562</v>
      </c>
      <c r="C292" s="269" t="s">
        <v>2651</v>
      </c>
      <c r="D292" s="269" t="s">
        <v>166</v>
      </c>
      <c r="E292" s="269" t="s">
        <v>4540</v>
      </c>
      <c r="F292" s="269" t="s">
        <v>2654</v>
      </c>
      <c r="G292" s="269" t="s">
        <v>4949</v>
      </c>
      <c r="H292" s="269" t="s">
        <v>3564</v>
      </c>
      <c r="I292" s="269"/>
      <c r="J292" s="286"/>
      <c r="K292" s="269" t="s">
        <v>3873</v>
      </c>
      <c r="L292" s="280"/>
      <c r="M292" s="269" t="s">
        <v>160</v>
      </c>
      <c r="N292" s="269" t="s">
        <v>761</v>
      </c>
      <c r="O292" s="271" t="s">
        <v>5017</v>
      </c>
      <c r="P292" s="272"/>
      <c r="Q292" s="269" t="s">
        <v>2652</v>
      </c>
      <c r="R292" s="269" t="s">
        <v>2655</v>
      </c>
      <c r="S292" s="269" t="s">
        <v>2656</v>
      </c>
      <c r="T292" s="269" t="s">
        <v>2657</v>
      </c>
      <c r="U292" s="269" t="s">
        <v>2658</v>
      </c>
      <c r="V292" s="269" t="s">
        <v>4209</v>
      </c>
      <c r="W292" s="269" t="s">
        <v>5336</v>
      </c>
      <c r="X292" s="273"/>
      <c r="Y292" s="274"/>
      <c r="Z292" s="274"/>
      <c r="AA292" s="267">
        <f>IF(OR(J292="Fail",ISBLANK(J292)),INDEX('Issue Code Table'!C:C,MATCH(N:N,'Issue Code Table'!A:A,0)),IF(M292="Critical",6,IF(M292="Significant",5,IF(M292="Moderate",3,2))))</f>
        <v>5</v>
      </c>
    </row>
    <row r="293" spans="1:27" ht="82.15" customHeight="1" x14ac:dyDescent="0.25">
      <c r="A293" s="261" t="s">
        <v>3232</v>
      </c>
      <c r="B293" s="262" t="s">
        <v>2562</v>
      </c>
      <c r="C293" s="262" t="s">
        <v>2651</v>
      </c>
      <c r="D293" s="262" t="s">
        <v>166</v>
      </c>
      <c r="E293" s="262" t="s">
        <v>4541</v>
      </c>
      <c r="F293" s="262" t="s">
        <v>2690</v>
      </c>
      <c r="G293" s="262" t="s">
        <v>4950</v>
      </c>
      <c r="H293" s="262" t="s">
        <v>3565</v>
      </c>
      <c r="I293" s="262"/>
      <c r="J293" s="287"/>
      <c r="K293" s="262" t="s">
        <v>3874</v>
      </c>
      <c r="L293" s="283"/>
      <c r="M293" s="262" t="s">
        <v>160</v>
      </c>
      <c r="N293" s="262" t="s">
        <v>761</v>
      </c>
      <c r="O293" s="276" t="s">
        <v>5017</v>
      </c>
      <c r="P293" s="264"/>
      <c r="Q293" s="262" t="s">
        <v>2691</v>
      </c>
      <c r="R293" s="262" t="s">
        <v>2692</v>
      </c>
      <c r="S293" s="262" t="s">
        <v>2693</v>
      </c>
      <c r="T293" s="262" t="s">
        <v>2694</v>
      </c>
      <c r="U293" s="262" t="s">
        <v>2695</v>
      </c>
      <c r="V293" s="262" t="s">
        <v>4210</v>
      </c>
      <c r="W293" s="262" t="s">
        <v>5337</v>
      </c>
      <c r="X293" s="265"/>
      <c r="Y293" s="266"/>
      <c r="Z293" s="266"/>
      <c r="AA293" s="267">
        <f>IF(OR(J293="Fail",ISBLANK(J293)),INDEX('Issue Code Table'!C:C,MATCH(N:N,'Issue Code Table'!A:A,0)),IF(M293="Critical",6,IF(M293="Significant",5,IF(M293="Moderate",3,2))))</f>
        <v>5</v>
      </c>
    </row>
    <row r="294" spans="1:27" ht="82.15" customHeight="1" x14ac:dyDescent="0.25">
      <c r="A294" s="268" t="s">
        <v>3233</v>
      </c>
      <c r="B294" s="269" t="s">
        <v>2556</v>
      </c>
      <c r="C294" s="269" t="s">
        <v>217</v>
      </c>
      <c r="D294" s="269" t="s">
        <v>166</v>
      </c>
      <c r="E294" s="269" t="s">
        <v>4542</v>
      </c>
      <c r="F294" s="269" t="s">
        <v>2696</v>
      </c>
      <c r="G294" s="269" t="s">
        <v>4951</v>
      </c>
      <c r="H294" s="269" t="s">
        <v>3566</v>
      </c>
      <c r="I294" s="269"/>
      <c r="J294" s="286"/>
      <c r="K294" s="269" t="s">
        <v>3875</v>
      </c>
      <c r="L294" s="280"/>
      <c r="M294" s="269" t="s">
        <v>160</v>
      </c>
      <c r="N294" s="269" t="s">
        <v>188</v>
      </c>
      <c r="O294" s="271" t="s">
        <v>5022</v>
      </c>
      <c r="P294" s="272"/>
      <c r="Q294" s="269" t="s">
        <v>2697</v>
      </c>
      <c r="R294" s="269" t="s">
        <v>2698</v>
      </c>
      <c r="S294" s="269" t="s">
        <v>860</v>
      </c>
      <c r="T294" s="269" t="s">
        <v>216</v>
      </c>
      <c r="U294" s="269" t="s">
        <v>2441</v>
      </c>
      <c r="V294" s="269" t="s">
        <v>4211</v>
      </c>
      <c r="W294" s="269" t="s">
        <v>5338</v>
      </c>
      <c r="X294" s="273"/>
      <c r="Y294" s="274"/>
      <c r="Z294" s="274"/>
      <c r="AA294" s="267">
        <f>IF(OR(J294="Fail",ISBLANK(J294)),INDEX('Issue Code Table'!C:C,MATCH(N:N,'Issue Code Table'!A:A,0)),IF(M294="Critical",6,IF(M294="Significant",5,IF(M294="Moderate",3,2))))</f>
        <v>5</v>
      </c>
    </row>
    <row r="295" spans="1:27" ht="82.15" customHeight="1" x14ac:dyDescent="0.25">
      <c r="A295" s="261" t="s">
        <v>3234</v>
      </c>
      <c r="B295" s="262" t="s">
        <v>2632</v>
      </c>
      <c r="C295" s="262" t="s">
        <v>2633</v>
      </c>
      <c r="D295" s="262" t="s">
        <v>166</v>
      </c>
      <c r="E295" s="262" t="s">
        <v>4543</v>
      </c>
      <c r="F295" s="262" t="s">
        <v>861</v>
      </c>
      <c r="G295" s="262" t="s">
        <v>4952</v>
      </c>
      <c r="H295" s="262" t="s">
        <v>3567</v>
      </c>
      <c r="I295" s="262"/>
      <c r="J295" s="287"/>
      <c r="K295" s="262" t="s">
        <v>3876</v>
      </c>
      <c r="L295" s="283"/>
      <c r="M295" s="262" t="s">
        <v>160</v>
      </c>
      <c r="N295" s="262" t="s">
        <v>188</v>
      </c>
      <c r="O295" s="276" t="s">
        <v>4600</v>
      </c>
      <c r="P295" s="264"/>
      <c r="Q295" s="262" t="s">
        <v>2699</v>
      </c>
      <c r="R295" s="262" t="s">
        <v>2700</v>
      </c>
      <c r="S295" s="262" t="s">
        <v>862</v>
      </c>
      <c r="T295" s="262" t="s">
        <v>863</v>
      </c>
      <c r="U295" s="262" t="s">
        <v>2442</v>
      </c>
      <c r="V295" s="262" t="s">
        <v>4212</v>
      </c>
      <c r="W295" s="262" t="s">
        <v>5339</v>
      </c>
      <c r="X295" s="265"/>
      <c r="Y295" s="266"/>
      <c r="Z295" s="266"/>
      <c r="AA295" s="267">
        <f>IF(OR(J295="Fail",ISBLANK(J295)),INDEX('Issue Code Table'!C:C,MATCH(N:N,'Issue Code Table'!A:A,0)),IF(M295="Critical",6,IF(M295="Significant",5,IF(M295="Moderate",3,2))))</f>
        <v>5</v>
      </c>
    </row>
    <row r="296" spans="1:27" ht="82.15" customHeight="1" x14ac:dyDescent="0.25">
      <c r="A296" s="268" t="s">
        <v>3235</v>
      </c>
      <c r="B296" s="269" t="s">
        <v>2632</v>
      </c>
      <c r="C296" s="269" t="s">
        <v>2633</v>
      </c>
      <c r="D296" s="269" t="s">
        <v>166</v>
      </c>
      <c r="E296" s="269" t="s">
        <v>4544</v>
      </c>
      <c r="F296" s="269" t="s">
        <v>2701</v>
      </c>
      <c r="G296" s="269" t="s">
        <v>4953</v>
      </c>
      <c r="H296" s="269" t="s">
        <v>3568</v>
      </c>
      <c r="I296" s="269"/>
      <c r="J296" s="286"/>
      <c r="K296" s="269" t="s">
        <v>5047</v>
      </c>
      <c r="L296" s="280"/>
      <c r="M296" s="269" t="s">
        <v>160</v>
      </c>
      <c r="N296" s="269" t="s">
        <v>188</v>
      </c>
      <c r="O296" s="271" t="s">
        <v>4600</v>
      </c>
      <c r="P296" s="272"/>
      <c r="Q296" s="269" t="s">
        <v>2699</v>
      </c>
      <c r="R296" s="269" t="s">
        <v>2702</v>
      </c>
      <c r="S296" s="269" t="s">
        <v>862</v>
      </c>
      <c r="T296" s="269" t="s">
        <v>863</v>
      </c>
      <c r="U296" s="269" t="s">
        <v>2703</v>
      </c>
      <c r="V296" s="269" t="s">
        <v>4213</v>
      </c>
      <c r="W296" s="269" t="s">
        <v>5063</v>
      </c>
      <c r="X296" s="273"/>
      <c r="Y296" s="274"/>
      <c r="Z296" s="274"/>
      <c r="AA296" s="267">
        <f>IF(OR(J296="Fail",ISBLANK(J296)),INDEX('Issue Code Table'!C:C,MATCH(N:N,'Issue Code Table'!A:A,0)),IF(M296="Critical",6,IF(M296="Significant",5,IF(M296="Moderate",3,2))))</f>
        <v>5</v>
      </c>
    </row>
    <row r="297" spans="1:27" ht="82.15" customHeight="1" x14ac:dyDescent="0.25">
      <c r="A297" s="261" t="s">
        <v>3236</v>
      </c>
      <c r="B297" s="262" t="s">
        <v>2704</v>
      </c>
      <c r="C297" s="262" t="s">
        <v>2705</v>
      </c>
      <c r="D297" s="262" t="s">
        <v>166</v>
      </c>
      <c r="E297" s="262" t="s">
        <v>4545</v>
      </c>
      <c r="F297" s="262" t="s">
        <v>864</v>
      </c>
      <c r="G297" s="262" t="s">
        <v>4954</v>
      </c>
      <c r="H297" s="262" t="s">
        <v>3569</v>
      </c>
      <c r="I297" s="262"/>
      <c r="J297" s="287"/>
      <c r="K297" s="262" t="s">
        <v>3877</v>
      </c>
      <c r="L297" s="283"/>
      <c r="M297" s="262" t="s">
        <v>160</v>
      </c>
      <c r="N297" s="262" t="s">
        <v>188</v>
      </c>
      <c r="O297" s="276" t="s">
        <v>5022</v>
      </c>
      <c r="P297" s="264"/>
      <c r="Q297" s="262" t="s">
        <v>2706</v>
      </c>
      <c r="R297" s="262" t="s">
        <v>2707</v>
      </c>
      <c r="S297" s="262" t="s">
        <v>865</v>
      </c>
      <c r="T297" s="262" t="s">
        <v>866</v>
      </c>
      <c r="U297" s="262" t="s">
        <v>2443</v>
      </c>
      <c r="V297" s="262" t="s">
        <v>4214</v>
      </c>
      <c r="W297" s="262" t="s">
        <v>5340</v>
      </c>
      <c r="X297" s="265"/>
      <c r="Y297" s="266"/>
      <c r="Z297" s="266"/>
      <c r="AA297" s="267">
        <f>IF(OR(J297="Fail",ISBLANK(J297)),INDEX('Issue Code Table'!C:C,MATCH(N:N,'Issue Code Table'!A:A,0)),IF(M297="Critical",6,IF(M297="Significant",5,IF(M297="Moderate",3,2))))</f>
        <v>5</v>
      </c>
    </row>
    <row r="298" spans="1:27" ht="82.15" customHeight="1" x14ac:dyDescent="0.25">
      <c r="A298" s="268" t="s">
        <v>3237</v>
      </c>
      <c r="B298" s="269" t="s">
        <v>2562</v>
      </c>
      <c r="C298" s="269" t="s">
        <v>2651</v>
      </c>
      <c r="D298" s="269" t="s">
        <v>166</v>
      </c>
      <c r="E298" s="269" t="s">
        <v>4546</v>
      </c>
      <c r="F298" s="269" t="s">
        <v>2543</v>
      </c>
      <c r="G298" s="269" t="s">
        <v>4955</v>
      </c>
      <c r="H298" s="269" t="s">
        <v>3570</v>
      </c>
      <c r="I298" s="269"/>
      <c r="J298" s="286"/>
      <c r="K298" s="269" t="s">
        <v>3878</v>
      </c>
      <c r="L298" s="280"/>
      <c r="M298" s="269" t="s">
        <v>160</v>
      </c>
      <c r="N298" s="269" t="s">
        <v>761</v>
      </c>
      <c r="O298" s="271" t="s">
        <v>5017</v>
      </c>
      <c r="P298" s="272"/>
      <c r="Q298" s="269" t="s">
        <v>2708</v>
      </c>
      <c r="R298" s="269" t="s">
        <v>2709</v>
      </c>
      <c r="S298" s="269" t="s">
        <v>2444</v>
      </c>
      <c r="T298" s="269" t="s">
        <v>2445</v>
      </c>
      <c r="U298" s="269" t="s">
        <v>2446</v>
      </c>
      <c r="V298" s="269" t="s">
        <v>4215</v>
      </c>
      <c r="W298" s="269" t="s">
        <v>5341</v>
      </c>
      <c r="X298" s="273"/>
      <c r="Y298" s="274"/>
      <c r="Z298" s="274"/>
      <c r="AA298" s="267">
        <f>IF(OR(J298="Fail",ISBLANK(J298)),INDEX('Issue Code Table'!C:C,MATCH(N:N,'Issue Code Table'!A:A,0)),IF(M298="Critical",6,IF(M298="Significant",5,IF(M298="Moderate",3,2))))</f>
        <v>5</v>
      </c>
    </row>
    <row r="299" spans="1:27" ht="82.15" customHeight="1" x14ac:dyDescent="0.25">
      <c r="A299" s="261" t="s">
        <v>3238</v>
      </c>
      <c r="B299" s="262" t="s">
        <v>2562</v>
      </c>
      <c r="C299" s="262" t="s">
        <v>2651</v>
      </c>
      <c r="D299" s="262" t="s">
        <v>166</v>
      </c>
      <c r="E299" s="262" t="s">
        <v>4547</v>
      </c>
      <c r="F299" s="262" t="s">
        <v>2659</v>
      </c>
      <c r="G299" s="262" t="s">
        <v>4956</v>
      </c>
      <c r="H299" s="262" t="s">
        <v>3571</v>
      </c>
      <c r="I299" s="262"/>
      <c r="J299" s="287"/>
      <c r="K299" s="262" t="s">
        <v>3879</v>
      </c>
      <c r="L299" s="283"/>
      <c r="M299" s="262" t="s">
        <v>160</v>
      </c>
      <c r="N299" s="262" t="s">
        <v>761</v>
      </c>
      <c r="O299" s="276" t="s">
        <v>5017</v>
      </c>
      <c r="P299" s="264"/>
      <c r="Q299" s="262" t="s">
        <v>2660</v>
      </c>
      <c r="R299" s="262" t="s">
        <v>2661</v>
      </c>
      <c r="S299" s="262" t="s">
        <v>2662</v>
      </c>
      <c r="T299" s="262" t="s">
        <v>216</v>
      </c>
      <c r="U299" s="262" t="s">
        <v>2663</v>
      </c>
      <c r="V299" s="262" t="s">
        <v>4216</v>
      </c>
      <c r="W299" s="262" t="s">
        <v>5342</v>
      </c>
      <c r="X299" s="265"/>
      <c r="Y299" s="266"/>
      <c r="Z299" s="266"/>
      <c r="AA299" s="267">
        <f>IF(OR(J299="Fail",ISBLANK(J299)),INDEX('Issue Code Table'!C:C,MATCH(N:N,'Issue Code Table'!A:A,0)),IF(M299="Critical",6,IF(M299="Significant",5,IF(M299="Moderate",3,2))))</f>
        <v>5</v>
      </c>
    </row>
    <row r="300" spans="1:27" ht="82.15" customHeight="1" x14ac:dyDescent="0.25">
      <c r="A300" s="268" t="s">
        <v>3239</v>
      </c>
      <c r="B300" s="269" t="s">
        <v>2562</v>
      </c>
      <c r="C300" s="269" t="s">
        <v>2651</v>
      </c>
      <c r="D300" s="269" t="s">
        <v>166</v>
      </c>
      <c r="E300" s="269" t="s">
        <v>4548</v>
      </c>
      <c r="F300" s="269" t="s">
        <v>867</v>
      </c>
      <c r="G300" s="269" t="s">
        <v>4957</v>
      </c>
      <c r="H300" s="269" t="s">
        <v>3572</v>
      </c>
      <c r="I300" s="269"/>
      <c r="J300" s="286"/>
      <c r="K300" s="269" t="s">
        <v>3880</v>
      </c>
      <c r="L300" s="280"/>
      <c r="M300" s="269" t="s">
        <v>160</v>
      </c>
      <c r="N300" s="269" t="s">
        <v>761</v>
      </c>
      <c r="O300" s="271" t="s">
        <v>5017</v>
      </c>
      <c r="P300" s="272"/>
      <c r="Q300" s="269" t="s">
        <v>2660</v>
      </c>
      <c r="R300" s="269" t="s">
        <v>2664</v>
      </c>
      <c r="S300" s="269" t="s">
        <v>868</v>
      </c>
      <c r="T300" s="269" t="s">
        <v>216</v>
      </c>
      <c r="U300" s="269" t="s">
        <v>2447</v>
      </c>
      <c r="V300" s="269" t="s">
        <v>4217</v>
      </c>
      <c r="W300" s="269" t="s">
        <v>5343</v>
      </c>
      <c r="X300" s="273"/>
      <c r="Y300" s="274"/>
      <c r="Z300" s="274"/>
      <c r="AA300" s="267">
        <f>IF(OR(J300="Fail",ISBLANK(J300)),INDEX('Issue Code Table'!C:C,MATCH(N:N,'Issue Code Table'!A:A,0)),IF(M300="Critical",6,IF(M300="Significant",5,IF(M300="Moderate",3,2))))</f>
        <v>5</v>
      </c>
    </row>
    <row r="301" spans="1:27" ht="82.15" customHeight="1" x14ac:dyDescent="0.25">
      <c r="A301" s="261" t="s">
        <v>3240</v>
      </c>
      <c r="B301" s="262" t="s">
        <v>2562</v>
      </c>
      <c r="C301" s="262" t="s">
        <v>2651</v>
      </c>
      <c r="D301" s="262" t="s">
        <v>166</v>
      </c>
      <c r="E301" s="262" t="s">
        <v>4549</v>
      </c>
      <c r="F301" s="262" t="s">
        <v>869</v>
      </c>
      <c r="G301" s="262" t="s">
        <v>4958</v>
      </c>
      <c r="H301" s="262" t="s">
        <v>3573</v>
      </c>
      <c r="I301" s="262"/>
      <c r="J301" s="287"/>
      <c r="K301" s="262" t="s">
        <v>3881</v>
      </c>
      <c r="L301" s="283"/>
      <c r="M301" s="262" t="s">
        <v>160</v>
      </c>
      <c r="N301" s="262" t="s">
        <v>761</v>
      </c>
      <c r="O301" s="276" t="s">
        <v>5017</v>
      </c>
      <c r="P301" s="264"/>
      <c r="Q301" s="262" t="s">
        <v>2660</v>
      </c>
      <c r="R301" s="262" t="s">
        <v>2665</v>
      </c>
      <c r="S301" s="262" t="s">
        <v>868</v>
      </c>
      <c r="T301" s="262" t="s">
        <v>216</v>
      </c>
      <c r="U301" s="262" t="s">
        <v>2448</v>
      </c>
      <c r="V301" s="262" t="s">
        <v>4218</v>
      </c>
      <c r="W301" s="262" t="s">
        <v>5344</v>
      </c>
      <c r="X301" s="265"/>
      <c r="Y301" s="266"/>
      <c r="Z301" s="266"/>
      <c r="AA301" s="267">
        <f>IF(OR(J301="Fail",ISBLANK(J301)),INDEX('Issue Code Table'!C:C,MATCH(N:N,'Issue Code Table'!A:A,0)),IF(M301="Critical",6,IF(M301="Significant",5,IF(M301="Moderate",3,2))))</f>
        <v>5</v>
      </c>
    </row>
    <row r="302" spans="1:27" ht="82.15" customHeight="1" x14ac:dyDescent="0.25">
      <c r="A302" s="268" t="s">
        <v>3241</v>
      </c>
      <c r="B302" s="269" t="s">
        <v>2602</v>
      </c>
      <c r="C302" s="269" t="s">
        <v>2603</v>
      </c>
      <c r="D302" s="269" t="s">
        <v>166</v>
      </c>
      <c r="E302" s="269" t="s">
        <v>4550</v>
      </c>
      <c r="F302" s="269" t="s">
        <v>870</v>
      </c>
      <c r="G302" s="269" t="s">
        <v>4959</v>
      </c>
      <c r="H302" s="269" t="s">
        <v>3574</v>
      </c>
      <c r="I302" s="269"/>
      <c r="J302" s="286"/>
      <c r="K302" s="269" t="s">
        <v>3882</v>
      </c>
      <c r="L302" s="280"/>
      <c r="M302" s="269" t="s">
        <v>160</v>
      </c>
      <c r="N302" s="269" t="s">
        <v>761</v>
      </c>
      <c r="O302" s="271" t="s">
        <v>5017</v>
      </c>
      <c r="P302" s="272"/>
      <c r="Q302" s="269" t="s">
        <v>2660</v>
      </c>
      <c r="R302" s="269" t="s">
        <v>2666</v>
      </c>
      <c r="S302" s="269" t="s">
        <v>868</v>
      </c>
      <c r="T302" s="269" t="s">
        <v>871</v>
      </c>
      <c r="U302" s="269" t="s">
        <v>2449</v>
      </c>
      <c r="V302" s="269" t="s">
        <v>4219</v>
      </c>
      <c r="W302" s="269" t="s">
        <v>5345</v>
      </c>
      <c r="X302" s="273"/>
      <c r="Y302" s="274"/>
      <c r="Z302" s="274"/>
      <c r="AA302" s="267">
        <f>IF(OR(J302="Fail",ISBLANK(J302)),INDEX('Issue Code Table'!C:C,MATCH(N:N,'Issue Code Table'!A:A,0)),IF(M302="Critical",6,IF(M302="Significant",5,IF(M302="Moderate",3,2))))</f>
        <v>5</v>
      </c>
    </row>
    <row r="303" spans="1:27" ht="82.15" customHeight="1" x14ac:dyDescent="0.25">
      <c r="A303" s="261" t="s">
        <v>3242</v>
      </c>
      <c r="B303" s="262" t="s">
        <v>2602</v>
      </c>
      <c r="C303" s="262" t="s">
        <v>2603</v>
      </c>
      <c r="D303" s="262" t="s">
        <v>166</v>
      </c>
      <c r="E303" s="262" t="s">
        <v>4551</v>
      </c>
      <c r="F303" s="262" t="s">
        <v>872</v>
      </c>
      <c r="G303" s="262" t="s">
        <v>4960</v>
      </c>
      <c r="H303" s="262" t="s">
        <v>3575</v>
      </c>
      <c r="I303" s="262"/>
      <c r="J303" s="287"/>
      <c r="K303" s="262" t="s">
        <v>3883</v>
      </c>
      <c r="L303" s="283"/>
      <c r="M303" s="262" t="s">
        <v>160</v>
      </c>
      <c r="N303" s="262" t="s">
        <v>761</v>
      </c>
      <c r="O303" s="276" t="s">
        <v>5017</v>
      </c>
      <c r="P303" s="264"/>
      <c r="Q303" s="262" t="s">
        <v>2660</v>
      </c>
      <c r="R303" s="262" t="s">
        <v>2667</v>
      </c>
      <c r="S303" s="262" t="s">
        <v>868</v>
      </c>
      <c r="T303" s="262" t="s">
        <v>216</v>
      </c>
      <c r="U303" s="262" t="s">
        <v>2450</v>
      </c>
      <c r="V303" s="262" t="s">
        <v>4220</v>
      </c>
      <c r="W303" s="262" t="s">
        <v>5346</v>
      </c>
      <c r="X303" s="265"/>
      <c r="Y303" s="266"/>
      <c r="Z303" s="266"/>
      <c r="AA303" s="267">
        <f>IF(OR(J303="Fail",ISBLANK(J303)),INDEX('Issue Code Table'!C:C,MATCH(N:N,'Issue Code Table'!A:A,0)),IF(M303="Critical",6,IF(M303="Significant",5,IF(M303="Moderate",3,2))))</f>
        <v>5</v>
      </c>
    </row>
    <row r="304" spans="1:27" ht="82.15" customHeight="1" x14ac:dyDescent="0.25">
      <c r="A304" s="268" t="s">
        <v>3243</v>
      </c>
      <c r="B304" s="269" t="s">
        <v>2562</v>
      </c>
      <c r="C304" s="269" t="s">
        <v>2651</v>
      </c>
      <c r="D304" s="269" t="s">
        <v>166</v>
      </c>
      <c r="E304" s="269" t="s">
        <v>4552</v>
      </c>
      <c r="F304" s="269" t="s">
        <v>2668</v>
      </c>
      <c r="G304" s="269" t="s">
        <v>4961</v>
      </c>
      <c r="H304" s="269" t="s">
        <v>3576</v>
      </c>
      <c r="I304" s="269"/>
      <c r="J304" s="286"/>
      <c r="K304" s="269" t="s">
        <v>3884</v>
      </c>
      <c r="L304" s="280"/>
      <c r="M304" s="269" t="s">
        <v>160</v>
      </c>
      <c r="N304" s="269" t="s">
        <v>761</v>
      </c>
      <c r="O304" s="271" t="s">
        <v>5017</v>
      </c>
      <c r="P304" s="272"/>
      <c r="Q304" s="269" t="s">
        <v>2669</v>
      </c>
      <c r="R304" s="269" t="s">
        <v>2670</v>
      </c>
      <c r="S304" s="269" t="s">
        <v>2671</v>
      </c>
      <c r="T304" s="269" t="s">
        <v>2672</v>
      </c>
      <c r="U304" s="269" t="s">
        <v>2673</v>
      </c>
      <c r="V304" s="269" t="s">
        <v>4221</v>
      </c>
      <c r="W304" s="269" t="s">
        <v>5347</v>
      </c>
      <c r="X304" s="273"/>
      <c r="Y304" s="274"/>
      <c r="Z304" s="274"/>
      <c r="AA304" s="267">
        <f>IF(OR(J304="Fail",ISBLANK(J304)),INDEX('Issue Code Table'!C:C,MATCH(N:N,'Issue Code Table'!A:A,0)),IF(M304="Critical",6,IF(M304="Significant",5,IF(M304="Moderate",3,2))))</f>
        <v>5</v>
      </c>
    </row>
    <row r="305" spans="1:27" ht="82.15" customHeight="1" x14ac:dyDescent="0.25">
      <c r="A305" s="261" t="s">
        <v>3244</v>
      </c>
      <c r="B305" s="262" t="s">
        <v>2562</v>
      </c>
      <c r="C305" s="262" t="s">
        <v>2651</v>
      </c>
      <c r="D305" s="262" t="s">
        <v>166</v>
      </c>
      <c r="E305" s="262" t="s">
        <v>4553</v>
      </c>
      <c r="F305" s="262" t="s">
        <v>2674</v>
      </c>
      <c r="G305" s="262" t="s">
        <v>4962</v>
      </c>
      <c r="H305" s="262" t="s">
        <v>3577</v>
      </c>
      <c r="I305" s="262"/>
      <c r="J305" s="287"/>
      <c r="K305" s="262" t="s">
        <v>3885</v>
      </c>
      <c r="L305" s="283"/>
      <c r="M305" s="262" t="s">
        <v>160</v>
      </c>
      <c r="N305" s="262" t="s">
        <v>761</v>
      </c>
      <c r="O305" s="276" t="s">
        <v>5017</v>
      </c>
      <c r="P305" s="264"/>
      <c r="Q305" s="262" t="s">
        <v>2675</v>
      </c>
      <c r="R305" s="262" t="s">
        <v>2676</v>
      </c>
      <c r="S305" s="262" t="s">
        <v>2677</v>
      </c>
      <c r="T305" s="262" t="s">
        <v>2678</v>
      </c>
      <c r="U305" s="262" t="s">
        <v>2679</v>
      </c>
      <c r="V305" s="262" t="s">
        <v>4222</v>
      </c>
      <c r="W305" s="262" t="s">
        <v>5348</v>
      </c>
      <c r="X305" s="265"/>
      <c r="Y305" s="266"/>
      <c r="Z305" s="266"/>
      <c r="AA305" s="267">
        <f>IF(OR(J305="Fail",ISBLANK(J305)),INDEX('Issue Code Table'!C:C,MATCH(N:N,'Issue Code Table'!A:A,0)),IF(M305="Critical",6,IF(M305="Significant",5,IF(M305="Moderate",3,2))))</f>
        <v>5</v>
      </c>
    </row>
    <row r="306" spans="1:27" ht="82.15" customHeight="1" x14ac:dyDescent="0.25">
      <c r="A306" s="268" t="s">
        <v>3245</v>
      </c>
      <c r="B306" s="269" t="s">
        <v>2680</v>
      </c>
      <c r="C306" s="269" t="s">
        <v>2681</v>
      </c>
      <c r="D306" s="269" t="s">
        <v>166</v>
      </c>
      <c r="E306" s="269" t="s">
        <v>4554</v>
      </c>
      <c r="F306" s="269" t="s">
        <v>2544</v>
      </c>
      <c r="G306" s="269" t="s">
        <v>4963</v>
      </c>
      <c r="H306" s="269" t="s">
        <v>3578</v>
      </c>
      <c r="I306" s="269"/>
      <c r="J306" s="286"/>
      <c r="K306" s="269" t="s">
        <v>3886</v>
      </c>
      <c r="L306" s="280"/>
      <c r="M306" s="269" t="s">
        <v>160</v>
      </c>
      <c r="N306" s="269" t="s">
        <v>188</v>
      </c>
      <c r="O306" s="271" t="s">
        <v>5022</v>
      </c>
      <c r="P306" s="272"/>
      <c r="Q306" s="269" t="s">
        <v>2675</v>
      </c>
      <c r="R306" s="269" t="s">
        <v>2682</v>
      </c>
      <c r="S306" s="269" t="s">
        <v>2451</v>
      </c>
      <c r="T306" s="269" t="s">
        <v>2452</v>
      </c>
      <c r="U306" s="269" t="s">
        <v>2453</v>
      </c>
      <c r="V306" s="269" t="s">
        <v>4223</v>
      </c>
      <c r="W306" s="269" t="s">
        <v>5349</v>
      </c>
      <c r="X306" s="273"/>
      <c r="Y306" s="274"/>
      <c r="Z306" s="274"/>
      <c r="AA306" s="267">
        <f>IF(OR(J306="Fail",ISBLANK(J306)),INDEX('Issue Code Table'!C:C,MATCH(N:N,'Issue Code Table'!A:A,0)),IF(M306="Critical",6,IF(M306="Significant",5,IF(M306="Moderate",3,2))))</f>
        <v>5</v>
      </c>
    </row>
    <row r="307" spans="1:27" ht="82.15" customHeight="1" x14ac:dyDescent="0.25">
      <c r="A307" s="261" t="s">
        <v>3246</v>
      </c>
      <c r="B307" s="262" t="s">
        <v>2680</v>
      </c>
      <c r="C307" s="262" t="s">
        <v>2681</v>
      </c>
      <c r="D307" s="262" t="s">
        <v>166</v>
      </c>
      <c r="E307" s="262" t="s">
        <v>4555</v>
      </c>
      <c r="F307" s="262" t="s">
        <v>2545</v>
      </c>
      <c r="G307" s="262" t="s">
        <v>4964</v>
      </c>
      <c r="H307" s="262" t="s">
        <v>3579</v>
      </c>
      <c r="I307" s="262"/>
      <c r="J307" s="287"/>
      <c r="K307" s="262" t="s">
        <v>3887</v>
      </c>
      <c r="L307" s="283"/>
      <c r="M307" s="262" t="s">
        <v>160</v>
      </c>
      <c r="N307" s="262" t="s">
        <v>188</v>
      </c>
      <c r="O307" s="276" t="s">
        <v>5022</v>
      </c>
      <c r="P307" s="264"/>
      <c r="Q307" s="262" t="s">
        <v>2675</v>
      </c>
      <c r="R307" s="262" t="s">
        <v>2683</v>
      </c>
      <c r="S307" s="262" t="s">
        <v>873</v>
      </c>
      <c r="T307" s="262" t="s">
        <v>874</v>
      </c>
      <c r="U307" s="262" t="s">
        <v>2454</v>
      </c>
      <c r="V307" s="262" t="s">
        <v>4224</v>
      </c>
      <c r="W307" s="262" t="s">
        <v>5350</v>
      </c>
      <c r="X307" s="265"/>
      <c r="Y307" s="266"/>
      <c r="Z307" s="266"/>
      <c r="AA307" s="267">
        <f>IF(OR(J307="Fail",ISBLANK(J307)),INDEX('Issue Code Table'!C:C,MATCH(N:N,'Issue Code Table'!A:A,0)),IF(M307="Critical",6,IF(M307="Significant",5,IF(M307="Moderate",3,2))))</f>
        <v>5</v>
      </c>
    </row>
    <row r="308" spans="1:27" ht="82.15" customHeight="1" x14ac:dyDescent="0.25">
      <c r="A308" s="268" t="s">
        <v>3247</v>
      </c>
      <c r="B308" s="269" t="s">
        <v>2562</v>
      </c>
      <c r="C308" s="269" t="s">
        <v>2651</v>
      </c>
      <c r="D308" s="269" t="s">
        <v>166</v>
      </c>
      <c r="E308" s="269" t="s">
        <v>4556</v>
      </c>
      <c r="F308" s="269" t="s">
        <v>2684</v>
      </c>
      <c r="G308" s="269" t="s">
        <v>4965</v>
      </c>
      <c r="H308" s="269" t="s">
        <v>3580</v>
      </c>
      <c r="I308" s="269"/>
      <c r="J308" s="286"/>
      <c r="K308" s="269" t="s">
        <v>3888</v>
      </c>
      <c r="L308" s="280"/>
      <c r="M308" s="269" t="s">
        <v>160</v>
      </c>
      <c r="N308" s="269" t="s">
        <v>761</v>
      </c>
      <c r="O308" s="271" t="s">
        <v>5017</v>
      </c>
      <c r="P308" s="272"/>
      <c r="Q308" s="269" t="s">
        <v>2675</v>
      </c>
      <c r="R308" s="269" t="s">
        <v>2685</v>
      </c>
      <c r="S308" s="269" t="s">
        <v>2686</v>
      </c>
      <c r="T308" s="269" t="s">
        <v>2687</v>
      </c>
      <c r="U308" s="269" t="s">
        <v>2688</v>
      </c>
      <c r="V308" s="269" t="s">
        <v>4225</v>
      </c>
      <c r="W308" s="269" t="s">
        <v>5351</v>
      </c>
      <c r="X308" s="273"/>
      <c r="Y308" s="274"/>
      <c r="Z308" s="274"/>
      <c r="AA308" s="267">
        <f>IF(OR(J308="Fail",ISBLANK(J308)),INDEX('Issue Code Table'!C:C,MATCH(N:N,'Issue Code Table'!A:A,0)),IF(M308="Critical",6,IF(M308="Significant",5,IF(M308="Moderate",3,2))))</f>
        <v>5</v>
      </c>
    </row>
    <row r="309" spans="1:27" ht="82.15" customHeight="1" x14ac:dyDescent="0.25">
      <c r="A309" s="261" t="s">
        <v>3248</v>
      </c>
      <c r="B309" s="262" t="s">
        <v>2562</v>
      </c>
      <c r="C309" s="262" t="s">
        <v>2651</v>
      </c>
      <c r="D309" s="262" t="s">
        <v>166</v>
      </c>
      <c r="E309" s="262" t="s">
        <v>4557</v>
      </c>
      <c r="F309" s="262" t="s">
        <v>2546</v>
      </c>
      <c r="G309" s="262" t="s">
        <v>4966</v>
      </c>
      <c r="H309" s="262" t="s">
        <v>3581</v>
      </c>
      <c r="I309" s="262"/>
      <c r="J309" s="287"/>
      <c r="K309" s="262" t="s">
        <v>3889</v>
      </c>
      <c r="L309" s="283"/>
      <c r="M309" s="262" t="s">
        <v>160</v>
      </c>
      <c r="N309" s="262" t="s">
        <v>761</v>
      </c>
      <c r="O309" s="276" t="s">
        <v>5017</v>
      </c>
      <c r="P309" s="264"/>
      <c r="Q309" s="262" t="s">
        <v>2675</v>
      </c>
      <c r="R309" s="262" t="s">
        <v>2689</v>
      </c>
      <c r="S309" s="262" t="s">
        <v>875</v>
      </c>
      <c r="T309" s="262" t="s">
        <v>876</v>
      </c>
      <c r="U309" s="262" t="s">
        <v>2455</v>
      </c>
      <c r="V309" s="262" t="s">
        <v>4226</v>
      </c>
      <c r="W309" s="262" t="s">
        <v>5352</v>
      </c>
      <c r="X309" s="265"/>
      <c r="Y309" s="266"/>
      <c r="Z309" s="266"/>
      <c r="AA309" s="267">
        <f>IF(OR(J309="Fail",ISBLANK(J309)),INDEX('Issue Code Table'!C:C,MATCH(N:N,'Issue Code Table'!A:A,0)),IF(M309="Critical",6,IF(M309="Significant",5,IF(M309="Moderate",3,2))))</f>
        <v>5</v>
      </c>
    </row>
    <row r="310" spans="1:27" ht="82.15" customHeight="1" x14ac:dyDescent="0.25">
      <c r="A310" s="268" t="s">
        <v>3249</v>
      </c>
      <c r="B310" s="269" t="s">
        <v>2556</v>
      </c>
      <c r="C310" s="269" t="s">
        <v>217</v>
      </c>
      <c r="D310" s="269" t="s">
        <v>166</v>
      </c>
      <c r="E310" s="269" t="s">
        <v>4558</v>
      </c>
      <c r="F310" s="269" t="s">
        <v>877</v>
      </c>
      <c r="G310" s="269" t="s">
        <v>4967</v>
      </c>
      <c r="H310" s="269" t="s">
        <v>3582</v>
      </c>
      <c r="I310" s="269"/>
      <c r="J310" s="286"/>
      <c r="K310" s="269" t="s">
        <v>3890</v>
      </c>
      <c r="L310" s="280"/>
      <c r="M310" s="269" t="s">
        <v>160</v>
      </c>
      <c r="N310" s="269" t="s">
        <v>188</v>
      </c>
      <c r="O310" s="271" t="s">
        <v>5022</v>
      </c>
      <c r="P310" s="272"/>
      <c r="Q310" s="269" t="s">
        <v>2710</v>
      </c>
      <c r="R310" s="269" t="s">
        <v>2711</v>
      </c>
      <c r="S310" s="269" t="s">
        <v>878</v>
      </c>
      <c r="T310" s="269" t="s">
        <v>879</v>
      </c>
      <c r="U310" s="269" t="s">
        <v>2456</v>
      </c>
      <c r="V310" s="269" t="s">
        <v>4227</v>
      </c>
      <c r="W310" s="269" t="s">
        <v>5353</v>
      </c>
      <c r="X310" s="273"/>
      <c r="Y310" s="274"/>
      <c r="Z310" s="274"/>
      <c r="AA310" s="267">
        <f>IF(OR(J310="Fail",ISBLANK(J310)),INDEX('Issue Code Table'!C:C,MATCH(N:N,'Issue Code Table'!A:A,0)),IF(M310="Critical",6,IF(M310="Significant",5,IF(M310="Moderate",3,2))))</f>
        <v>5</v>
      </c>
    </row>
    <row r="311" spans="1:27" ht="82.15" customHeight="1" x14ac:dyDescent="0.25">
      <c r="A311" s="261" t="s">
        <v>3250</v>
      </c>
      <c r="B311" s="262" t="s">
        <v>2556</v>
      </c>
      <c r="C311" s="262" t="s">
        <v>217</v>
      </c>
      <c r="D311" s="262" t="s">
        <v>166</v>
      </c>
      <c r="E311" s="262" t="s">
        <v>4559</v>
      </c>
      <c r="F311" s="262" t="s">
        <v>880</v>
      </c>
      <c r="G311" s="262" t="s">
        <v>4968</v>
      </c>
      <c r="H311" s="262" t="s">
        <v>3583</v>
      </c>
      <c r="I311" s="262"/>
      <c r="J311" s="287"/>
      <c r="K311" s="262" t="s">
        <v>3891</v>
      </c>
      <c r="L311" s="283"/>
      <c r="M311" s="262" t="s">
        <v>160</v>
      </c>
      <c r="N311" s="262" t="s">
        <v>188</v>
      </c>
      <c r="O311" s="276" t="s">
        <v>4600</v>
      </c>
      <c r="P311" s="264"/>
      <c r="Q311" s="262" t="s">
        <v>2712</v>
      </c>
      <c r="R311" s="262" t="s">
        <v>2713</v>
      </c>
      <c r="S311" s="262" t="s">
        <v>882</v>
      </c>
      <c r="T311" s="262" t="s">
        <v>883</v>
      </c>
      <c r="U311" s="262" t="s">
        <v>2457</v>
      </c>
      <c r="V311" s="262" t="s">
        <v>4228</v>
      </c>
      <c r="W311" s="262" t="s">
        <v>5354</v>
      </c>
      <c r="X311" s="265"/>
      <c r="Y311" s="266"/>
      <c r="Z311" s="266"/>
      <c r="AA311" s="267">
        <f>IF(OR(J311="Fail",ISBLANK(J311)),INDEX('Issue Code Table'!C:C,MATCH(N:N,'Issue Code Table'!A:A,0)),IF(M311="Critical",6,IF(M311="Significant",5,IF(M311="Moderate",3,2))))</f>
        <v>5</v>
      </c>
    </row>
    <row r="312" spans="1:27" ht="82.15" customHeight="1" x14ac:dyDescent="0.25">
      <c r="A312" s="268" t="s">
        <v>3251</v>
      </c>
      <c r="B312" s="269" t="s">
        <v>2556</v>
      </c>
      <c r="C312" s="269" t="s">
        <v>217</v>
      </c>
      <c r="D312" s="269" t="s">
        <v>166</v>
      </c>
      <c r="E312" s="269" t="s">
        <v>4560</v>
      </c>
      <c r="F312" s="269" t="s">
        <v>884</v>
      </c>
      <c r="G312" s="269" t="s">
        <v>4969</v>
      </c>
      <c r="H312" s="269" t="s">
        <v>3584</v>
      </c>
      <c r="I312" s="269"/>
      <c r="J312" s="286"/>
      <c r="K312" s="269" t="s">
        <v>3892</v>
      </c>
      <c r="L312" s="280"/>
      <c r="M312" s="269" t="s">
        <v>160</v>
      </c>
      <c r="N312" s="269" t="s">
        <v>188</v>
      </c>
      <c r="O312" s="271" t="s">
        <v>4600</v>
      </c>
      <c r="P312" s="272"/>
      <c r="Q312" s="269" t="s">
        <v>2717</v>
      </c>
      <c r="R312" s="269" t="s">
        <v>2718</v>
      </c>
      <c r="S312" s="269" t="s">
        <v>885</v>
      </c>
      <c r="T312" s="269" t="s">
        <v>886</v>
      </c>
      <c r="U312" s="269" t="s">
        <v>2458</v>
      </c>
      <c r="V312" s="269" t="s">
        <v>4229</v>
      </c>
      <c r="W312" s="269" t="s">
        <v>5355</v>
      </c>
      <c r="X312" s="273"/>
      <c r="Y312" s="274"/>
      <c r="Z312" s="274"/>
      <c r="AA312" s="267">
        <f>IF(OR(J312="Fail",ISBLANK(J312)),INDEX('Issue Code Table'!C:C,MATCH(N:N,'Issue Code Table'!A:A,0)),IF(M312="Critical",6,IF(M312="Significant",5,IF(M312="Moderate",3,2))))</f>
        <v>5</v>
      </c>
    </row>
    <row r="313" spans="1:27" ht="82.15" customHeight="1" x14ac:dyDescent="0.25">
      <c r="A313" s="261" t="s">
        <v>3252</v>
      </c>
      <c r="B313" s="262" t="s">
        <v>2719</v>
      </c>
      <c r="C313" s="262" t="s">
        <v>2720</v>
      </c>
      <c r="D313" s="262" t="s">
        <v>166</v>
      </c>
      <c r="E313" s="262" t="s">
        <v>4561</v>
      </c>
      <c r="F313" s="262" t="s">
        <v>887</v>
      </c>
      <c r="G313" s="262" t="s">
        <v>4970</v>
      </c>
      <c r="H313" s="262" t="s">
        <v>3585</v>
      </c>
      <c r="I313" s="262"/>
      <c r="J313" s="287"/>
      <c r="K313" s="262" t="s">
        <v>3893</v>
      </c>
      <c r="L313" s="283"/>
      <c r="M313" s="262" t="s">
        <v>160</v>
      </c>
      <c r="N313" s="262" t="s">
        <v>188</v>
      </c>
      <c r="O313" s="276" t="s">
        <v>4600</v>
      </c>
      <c r="P313" s="264"/>
      <c r="Q313" s="262" t="s">
        <v>2721</v>
      </c>
      <c r="R313" s="262" t="s">
        <v>2722</v>
      </c>
      <c r="S313" s="262" t="s">
        <v>888</v>
      </c>
      <c r="T313" s="262" t="s">
        <v>889</v>
      </c>
      <c r="U313" s="262" t="s">
        <v>2459</v>
      </c>
      <c r="V313" s="262" t="s">
        <v>4230</v>
      </c>
      <c r="W313" s="262" t="s">
        <v>5356</v>
      </c>
      <c r="X313" s="265"/>
      <c r="Y313" s="266"/>
      <c r="Z313" s="266"/>
      <c r="AA313" s="267">
        <f>IF(OR(J313="Fail",ISBLANK(J313)),INDEX('Issue Code Table'!C:C,MATCH(N:N,'Issue Code Table'!A:A,0)),IF(M313="Critical",6,IF(M313="Significant",5,IF(M313="Moderate",3,2))))</f>
        <v>5</v>
      </c>
    </row>
    <row r="314" spans="1:27" ht="82.15" customHeight="1" x14ac:dyDescent="0.25">
      <c r="A314" s="268" t="s">
        <v>3253</v>
      </c>
      <c r="B314" s="269" t="s">
        <v>2556</v>
      </c>
      <c r="C314" s="269" t="s">
        <v>217</v>
      </c>
      <c r="D314" s="269" t="s">
        <v>166</v>
      </c>
      <c r="E314" s="269" t="s">
        <v>4562</v>
      </c>
      <c r="F314" s="269" t="s">
        <v>890</v>
      </c>
      <c r="G314" s="269" t="s">
        <v>4971</v>
      </c>
      <c r="H314" s="269" t="s">
        <v>3586</v>
      </c>
      <c r="I314" s="269"/>
      <c r="J314" s="286"/>
      <c r="K314" s="269" t="s">
        <v>3894</v>
      </c>
      <c r="L314" s="280"/>
      <c r="M314" s="269" t="s">
        <v>160</v>
      </c>
      <c r="N314" s="269" t="s">
        <v>188</v>
      </c>
      <c r="O314" s="271" t="s">
        <v>4600</v>
      </c>
      <c r="P314" s="272"/>
      <c r="Q314" s="269" t="s">
        <v>2721</v>
      </c>
      <c r="R314" s="269" t="s">
        <v>2723</v>
      </c>
      <c r="S314" s="269" t="s">
        <v>891</v>
      </c>
      <c r="T314" s="269" t="s">
        <v>892</v>
      </c>
      <c r="U314" s="269" t="s">
        <v>2460</v>
      </c>
      <c r="V314" s="269" t="s">
        <v>4231</v>
      </c>
      <c r="W314" s="269" t="s">
        <v>5357</v>
      </c>
      <c r="X314" s="273"/>
      <c r="Y314" s="274"/>
      <c r="Z314" s="274"/>
      <c r="AA314" s="267">
        <f>IF(OR(J314="Fail",ISBLANK(J314)),INDEX('Issue Code Table'!C:C,MATCH(N:N,'Issue Code Table'!A:A,0)),IF(M314="Critical",6,IF(M314="Significant",5,IF(M314="Moderate",3,2))))</f>
        <v>5</v>
      </c>
    </row>
    <row r="315" spans="1:27" ht="82.15" customHeight="1" x14ac:dyDescent="0.25">
      <c r="A315" s="261" t="s">
        <v>3254</v>
      </c>
      <c r="B315" s="262" t="s">
        <v>4634</v>
      </c>
      <c r="C315" s="262" t="s">
        <v>4635</v>
      </c>
      <c r="D315" s="262" t="s">
        <v>166</v>
      </c>
      <c r="E315" s="262" t="s">
        <v>4563</v>
      </c>
      <c r="F315" s="262" t="s">
        <v>2724</v>
      </c>
      <c r="G315" s="262" t="s">
        <v>4972</v>
      </c>
      <c r="H315" s="262" t="s">
        <v>3587</v>
      </c>
      <c r="I315" s="262"/>
      <c r="J315" s="287"/>
      <c r="K315" s="262" t="s">
        <v>3895</v>
      </c>
      <c r="L315" s="283"/>
      <c r="M315" s="262" t="s">
        <v>160</v>
      </c>
      <c r="N315" s="262" t="s">
        <v>188</v>
      </c>
      <c r="O315" s="276" t="s">
        <v>4600</v>
      </c>
      <c r="P315" s="264"/>
      <c r="Q315" s="262" t="s">
        <v>2721</v>
      </c>
      <c r="R315" s="262" t="s">
        <v>2725</v>
      </c>
      <c r="S315" s="262" t="s">
        <v>2726</v>
      </c>
      <c r="T315" s="262" t="s">
        <v>2727</v>
      </c>
      <c r="U315" s="262" t="s">
        <v>2461</v>
      </c>
      <c r="V315" s="262" t="s">
        <v>4232</v>
      </c>
      <c r="W315" s="262" t="s">
        <v>5358</v>
      </c>
      <c r="X315" s="265"/>
      <c r="Y315" s="266"/>
      <c r="Z315" s="266"/>
      <c r="AA315" s="267">
        <f>IF(OR(J315="Fail",ISBLANK(J315)),INDEX('Issue Code Table'!C:C,MATCH(N:N,'Issue Code Table'!A:A,0)),IF(M315="Critical",6,IF(M315="Significant",5,IF(M315="Moderate",3,2))))</f>
        <v>5</v>
      </c>
    </row>
    <row r="316" spans="1:27" ht="82.15" customHeight="1" x14ac:dyDescent="0.25">
      <c r="A316" s="268" t="s">
        <v>3255</v>
      </c>
      <c r="B316" s="269" t="s">
        <v>4634</v>
      </c>
      <c r="C316" s="269" t="s">
        <v>4635</v>
      </c>
      <c r="D316" s="269" t="s">
        <v>166</v>
      </c>
      <c r="E316" s="269" t="s">
        <v>4564</v>
      </c>
      <c r="F316" s="269" t="s">
        <v>893</v>
      </c>
      <c r="G316" s="269" t="s">
        <v>4973</v>
      </c>
      <c r="H316" s="269" t="s">
        <v>3588</v>
      </c>
      <c r="I316" s="269"/>
      <c r="J316" s="286"/>
      <c r="K316" s="269" t="s">
        <v>3896</v>
      </c>
      <c r="L316" s="280"/>
      <c r="M316" s="269" t="s">
        <v>160</v>
      </c>
      <c r="N316" s="269" t="s">
        <v>188</v>
      </c>
      <c r="O316" s="271" t="s">
        <v>4600</v>
      </c>
      <c r="P316" s="272"/>
      <c r="Q316" s="269" t="s">
        <v>2721</v>
      </c>
      <c r="R316" s="269" t="s">
        <v>2728</v>
      </c>
      <c r="S316" s="269" t="s">
        <v>894</v>
      </c>
      <c r="T316" s="269" t="s">
        <v>895</v>
      </c>
      <c r="U316" s="269" t="s">
        <v>2462</v>
      </c>
      <c r="V316" s="269" t="s">
        <v>4233</v>
      </c>
      <c r="W316" s="269" t="s">
        <v>5359</v>
      </c>
      <c r="X316" s="273"/>
      <c r="Y316" s="274"/>
      <c r="Z316" s="274"/>
      <c r="AA316" s="267">
        <f>IF(OR(J316="Fail",ISBLANK(J316)),INDEX('Issue Code Table'!C:C,MATCH(N:N,'Issue Code Table'!A:A,0)),IF(M316="Critical",6,IF(M316="Significant",5,IF(M316="Moderate",3,2))))</f>
        <v>5</v>
      </c>
    </row>
    <row r="317" spans="1:27" ht="82.15" customHeight="1" x14ac:dyDescent="0.25">
      <c r="A317" s="261" t="s">
        <v>3256</v>
      </c>
      <c r="B317" s="262" t="s">
        <v>4634</v>
      </c>
      <c r="C317" s="262" t="s">
        <v>4635</v>
      </c>
      <c r="D317" s="262" t="s">
        <v>166</v>
      </c>
      <c r="E317" s="262" t="s">
        <v>4565</v>
      </c>
      <c r="F317" s="262" t="s">
        <v>896</v>
      </c>
      <c r="G317" s="262" t="s">
        <v>4974</v>
      </c>
      <c r="H317" s="262" t="s">
        <v>3589</v>
      </c>
      <c r="I317" s="262"/>
      <c r="J317" s="287"/>
      <c r="K317" s="262" t="s">
        <v>3897</v>
      </c>
      <c r="L317" s="283"/>
      <c r="M317" s="262" t="s">
        <v>160</v>
      </c>
      <c r="N317" s="262" t="s">
        <v>188</v>
      </c>
      <c r="O317" s="276" t="s">
        <v>4600</v>
      </c>
      <c r="P317" s="264"/>
      <c r="Q317" s="262" t="s">
        <v>2721</v>
      </c>
      <c r="R317" s="262" t="s">
        <v>2729</v>
      </c>
      <c r="S317" s="262" t="s">
        <v>897</v>
      </c>
      <c r="T317" s="262" t="s">
        <v>216</v>
      </c>
      <c r="U317" s="262" t="s">
        <v>2463</v>
      </c>
      <c r="V317" s="262" t="s">
        <v>4234</v>
      </c>
      <c r="W317" s="262" t="s">
        <v>5360</v>
      </c>
      <c r="X317" s="265"/>
      <c r="Y317" s="266"/>
      <c r="Z317" s="266"/>
      <c r="AA317" s="267">
        <f>IF(OR(J317="Fail",ISBLANK(J317)),INDEX('Issue Code Table'!C:C,MATCH(N:N,'Issue Code Table'!A:A,0)),IF(M317="Critical",6,IF(M317="Significant",5,IF(M317="Moderate",3,2))))</f>
        <v>5</v>
      </c>
    </row>
    <row r="318" spans="1:27" ht="82.15" customHeight="1" x14ac:dyDescent="0.25">
      <c r="A318" s="268" t="s">
        <v>3257</v>
      </c>
      <c r="B318" s="269" t="s">
        <v>2556</v>
      </c>
      <c r="C318" s="269" t="s">
        <v>217</v>
      </c>
      <c r="D318" s="269" t="s">
        <v>166</v>
      </c>
      <c r="E318" s="269" t="s">
        <v>4566</v>
      </c>
      <c r="F318" s="269" t="s">
        <v>898</v>
      </c>
      <c r="G318" s="269" t="s">
        <v>4975</v>
      </c>
      <c r="H318" s="269" t="s">
        <v>3590</v>
      </c>
      <c r="I318" s="269"/>
      <c r="J318" s="286"/>
      <c r="K318" s="269" t="s">
        <v>3898</v>
      </c>
      <c r="L318" s="280"/>
      <c r="M318" s="269" t="s">
        <v>160</v>
      </c>
      <c r="N318" s="269" t="s">
        <v>188</v>
      </c>
      <c r="O318" s="271" t="s">
        <v>4600</v>
      </c>
      <c r="P318" s="272"/>
      <c r="Q318" s="269" t="s">
        <v>2714</v>
      </c>
      <c r="R318" s="269" t="s">
        <v>2715</v>
      </c>
      <c r="S318" s="269" t="s">
        <v>899</v>
      </c>
      <c r="T318" s="269" t="s">
        <v>216</v>
      </c>
      <c r="U318" s="269" t="s">
        <v>2464</v>
      </c>
      <c r="V318" s="269" t="s">
        <v>4235</v>
      </c>
      <c r="W318" s="269" t="s">
        <v>5361</v>
      </c>
      <c r="X318" s="273"/>
      <c r="Y318" s="274"/>
      <c r="Z318" s="274"/>
      <c r="AA318" s="267">
        <f>IF(OR(J318="Fail",ISBLANK(J318)),INDEX('Issue Code Table'!C:C,MATCH(N:N,'Issue Code Table'!A:A,0)),IF(M318="Critical",6,IF(M318="Significant",5,IF(M318="Moderate",3,2))))</f>
        <v>5</v>
      </c>
    </row>
    <row r="319" spans="1:27" ht="82.15" customHeight="1" x14ac:dyDescent="0.25">
      <c r="A319" s="261" t="s">
        <v>3258</v>
      </c>
      <c r="B319" s="262" t="s">
        <v>2556</v>
      </c>
      <c r="C319" s="262" t="s">
        <v>217</v>
      </c>
      <c r="D319" s="262" t="s">
        <v>166</v>
      </c>
      <c r="E319" s="262" t="s">
        <v>4567</v>
      </c>
      <c r="F319" s="262" t="s">
        <v>900</v>
      </c>
      <c r="G319" s="262" t="s">
        <v>4976</v>
      </c>
      <c r="H319" s="262" t="s">
        <v>3591</v>
      </c>
      <c r="I319" s="262"/>
      <c r="J319" s="287"/>
      <c r="K319" s="262" t="s">
        <v>3899</v>
      </c>
      <c r="L319" s="283"/>
      <c r="M319" s="262" t="s">
        <v>160</v>
      </c>
      <c r="N319" s="262" t="s">
        <v>188</v>
      </c>
      <c r="O319" s="276" t="s">
        <v>4600</v>
      </c>
      <c r="P319" s="264"/>
      <c r="Q319" s="262" t="s">
        <v>2714</v>
      </c>
      <c r="R319" s="262" t="s">
        <v>2716</v>
      </c>
      <c r="S319" s="262" t="s">
        <v>901</v>
      </c>
      <c r="T319" s="262" t="s">
        <v>216</v>
      </c>
      <c r="U319" s="262" t="s">
        <v>2465</v>
      </c>
      <c r="V319" s="262" t="s">
        <v>4236</v>
      </c>
      <c r="W319" s="262" t="s">
        <v>5362</v>
      </c>
      <c r="X319" s="265"/>
      <c r="Y319" s="266"/>
      <c r="Z319" s="266"/>
      <c r="AA319" s="267">
        <f>IF(OR(J319="Fail",ISBLANK(J319)),INDEX('Issue Code Table'!C:C,MATCH(N:N,'Issue Code Table'!A:A,0)),IF(M319="Critical",6,IF(M319="Significant",5,IF(M319="Moderate",3,2))))</f>
        <v>5</v>
      </c>
    </row>
    <row r="320" spans="1:27" ht="82.15" customHeight="1" x14ac:dyDescent="0.25">
      <c r="A320" s="268" t="s">
        <v>3259</v>
      </c>
      <c r="B320" s="269" t="s">
        <v>2730</v>
      </c>
      <c r="C320" s="269" t="s">
        <v>2731</v>
      </c>
      <c r="D320" s="269" t="s">
        <v>166</v>
      </c>
      <c r="E320" s="269" t="s">
        <v>4568</v>
      </c>
      <c r="F320" s="269" t="s">
        <v>902</v>
      </c>
      <c r="G320" s="269" t="s">
        <v>4977</v>
      </c>
      <c r="H320" s="269" t="s">
        <v>3592</v>
      </c>
      <c r="I320" s="269"/>
      <c r="J320" s="286"/>
      <c r="K320" s="269" t="s">
        <v>3900</v>
      </c>
      <c r="L320" s="280"/>
      <c r="M320" s="269" t="s">
        <v>160</v>
      </c>
      <c r="N320" s="269" t="s">
        <v>763</v>
      </c>
      <c r="O320" s="271" t="s">
        <v>5020</v>
      </c>
      <c r="P320" s="272"/>
      <c r="Q320" s="269" t="s">
        <v>2136</v>
      </c>
      <c r="R320" s="269" t="s">
        <v>2732</v>
      </c>
      <c r="S320" s="269" t="s">
        <v>903</v>
      </c>
      <c r="T320" s="269" t="s">
        <v>904</v>
      </c>
      <c r="U320" s="269" t="s">
        <v>2466</v>
      </c>
      <c r="V320" s="269" t="s">
        <v>4237</v>
      </c>
      <c r="W320" s="269" t="s">
        <v>5363</v>
      </c>
      <c r="X320" s="273"/>
      <c r="Y320" s="274"/>
      <c r="Z320" s="274"/>
      <c r="AA320" s="267">
        <f>IF(OR(J320="Fail",ISBLANK(J320)),INDEX('Issue Code Table'!C:C,MATCH(N:N,'Issue Code Table'!A:A,0)),IF(M320="Critical",6,IF(M320="Significant",5,IF(M320="Moderate",3,2))))</f>
        <v>5</v>
      </c>
    </row>
    <row r="321" spans="1:27" ht="82.15" customHeight="1" x14ac:dyDescent="0.25">
      <c r="A321" s="261" t="s">
        <v>3260</v>
      </c>
      <c r="B321" s="262" t="s">
        <v>2730</v>
      </c>
      <c r="C321" s="262" t="s">
        <v>2731</v>
      </c>
      <c r="D321" s="262" t="s">
        <v>166</v>
      </c>
      <c r="E321" s="262" t="s">
        <v>4569</v>
      </c>
      <c r="F321" s="262" t="s">
        <v>2733</v>
      </c>
      <c r="G321" s="262" t="s">
        <v>4978</v>
      </c>
      <c r="H321" s="262" t="s">
        <v>3593</v>
      </c>
      <c r="I321" s="262"/>
      <c r="J321" s="287"/>
      <c r="K321" s="262" t="s">
        <v>3901</v>
      </c>
      <c r="L321" s="283"/>
      <c r="M321" s="262" t="s">
        <v>160</v>
      </c>
      <c r="N321" s="262" t="s">
        <v>763</v>
      </c>
      <c r="O321" s="276" t="s">
        <v>5020</v>
      </c>
      <c r="P321" s="264"/>
      <c r="Q321" s="262" t="s">
        <v>2136</v>
      </c>
      <c r="R321" s="262" t="s">
        <v>2734</v>
      </c>
      <c r="S321" s="262" t="s">
        <v>2735</v>
      </c>
      <c r="T321" s="262" t="s">
        <v>216</v>
      </c>
      <c r="U321" s="262" t="s">
        <v>2736</v>
      </c>
      <c r="V321" s="262" t="s">
        <v>4238</v>
      </c>
      <c r="W321" s="262" t="s">
        <v>5364</v>
      </c>
      <c r="X321" s="265"/>
      <c r="Y321" s="266"/>
      <c r="Z321" s="266"/>
      <c r="AA321" s="267">
        <f>IF(OR(J321="Fail",ISBLANK(J321)),INDEX('Issue Code Table'!C:C,MATCH(N:N,'Issue Code Table'!A:A,0)),IF(M321="Critical",6,IF(M321="Significant",5,IF(M321="Moderate",3,2))))</f>
        <v>5</v>
      </c>
    </row>
    <row r="322" spans="1:27" ht="82.15" customHeight="1" x14ac:dyDescent="0.25">
      <c r="A322" s="268" t="s">
        <v>3261</v>
      </c>
      <c r="B322" s="269" t="s">
        <v>2556</v>
      </c>
      <c r="C322" s="269" t="s">
        <v>217</v>
      </c>
      <c r="D322" s="269" t="s">
        <v>166</v>
      </c>
      <c r="E322" s="269" t="s">
        <v>4570</v>
      </c>
      <c r="F322" s="269" t="s">
        <v>905</v>
      </c>
      <c r="G322" s="269" t="s">
        <v>4979</v>
      </c>
      <c r="H322" s="269" t="s">
        <v>3594</v>
      </c>
      <c r="I322" s="269"/>
      <c r="J322" s="286"/>
      <c r="K322" s="269" t="s">
        <v>3902</v>
      </c>
      <c r="L322" s="280"/>
      <c r="M322" s="269" t="s">
        <v>160</v>
      </c>
      <c r="N322" s="269" t="s">
        <v>188</v>
      </c>
      <c r="O322" s="271" t="s">
        <v>5022</v>
      </c>
      <c r="P322" s="272"/>
      <c r="Q322" s="269" t="s">
        <v>2737</v>
      </c>
      <c r="R322" s="269" t="s">
        <v>2738</v>
      </c>
      <c r="S322" s="269" t="s">
        <v>906</v>
      </c>
      <c r="T322" s="269" t="s">
        <v>216</v>
      </c>
      <c r="U322" s="269" t="s">
        <v>2467</v>
      </c>
      <c r="V322" s="269" t="s">
        <v>4239</v>
      </c>
      <c r="W322" s="269" t="s">
        <v>5365</v>
      </c>
      <c r="X322" s="273"/>
      <c r="Y322" s="274"/>
      <c r="Z322" s="274"/>
      <c r="AA322" s="267">
        <f>IF(OR(J322="Fail",ISBLANK(J322)),INDEX('Issue Code Table'!C:C,MATCH(N:N,'Issue Code Table'!A:A,0)),IF(M322="Critical",6,IF(M322="Significant",5,IF(M322="Moderate",3,2))))</f>
        <v>5</v>
      </c>
    </row>
    <row r="323" spans="1:27" ht="82.15" customHeight="1" x14ac:dyDescent="0.25">
      <c r="A323" s="261" t="s">
        <v>3262</v>
      </c>
      <c r="B323" s="262" t="s">
        <v>2632</v>
      </c>
      <c r="C323" s="262" t="s">
        <v>2633</v>
      </c>
      <c r="D323" s="262" t="s">
        <v>166</v>
      </c>
      <c r="E323" s="262" t="s">
        <v>4571</v>
      </c>
      <c r="F323" s="262" t="s">
        <v>907</v>
      </c>
      <c r="G323" s="262" t="s">
        <v>4980</v>
      </c>
      <c r="H323" s="262" t="s">
        <v>3595</v>
      </c>
      <c r="I323" s="262"/>
      <c r="J323" s="287"/>
      <c r="K323" s="262" t="s">
        <v>3903</v>
      </c>
      <c r="L323" s="283"/>
      <c r="M323" s="262" t="s">
        <v>160</v>
      </c>
      <c r="N323" s="262" t="s">
        <v>188</v>
      </c>
      <c r="O323" s="276" t="s">
        <v>4600</v>
      </c>
      <c r="P323" s="264"/>
      <c r="Q323" s="262" t="s">
        <v>2741</v>
      </c>
      <c r="R323" s="262" t="s">
        <v>2742</v>
      </c>
      <c r="S323" s="262" t="s">
        <v>908</v>
      </c>
      <c r="T323" s="262" t="s">
        <v>2468</v>
      </c>
      <c r="U323" s="262" t="s">
        <v>2469</v>
      </c>
      <c r="V323" s="262" t="s">
        <v>4240</v>
      </c>
      <c r="W323" s="262" t="s">
        <v>5366</v>
      </c>
      <c r="X323" s="265"/>
      <c r="Y323" s="266"/>
      <c r="Z323" s="266"/>
      <c r="AA323" s="267">
        <f>IF(OR(J323="Fail",ISBLANK(J323)),INDEX('Issue Code Table'!C:C,MATCH(N:N,'Issue Code Table'!A:A,0)),IF(M323="Critical",6,IF(M323="Significant",5,IF(M323="Moderate",3,2))))</f>
        <v>5</v>
      </c>
    </row>
    <row r="324" spans="1:27" ht="82.15" customHeight="1" x14ac:dyDescent="0.25">
      <c r="A324" s="268" t="s">
        <v>3263</v>
      </c>
      <c r="B324" s="269" t="s">
        <v>2596</v>
      </c>
      <c r="C324" s="269" t="s">
        <v>2597</v>
      </c>
      <c r="D324" s="269" t="s">
        <v>166</v>
      </c>
      <c r="E324" s="269" t="s">
        <v>4572</v>
      </c>
      <c r="F324" s="269" t="s">
        <v>2547</v>
      </c>
      <c r="G324" s="269" t="s">
        <v>4981</v>
      </c>
      <c r="H324" s="269" t="s">
        <v>3596</v>
      </c>
      <c r="I324" s="269"/>
      <c r="J324" s="286"/>
      <c r="K324" s="269" t="s">
        <v>3904</v>
      </c>
      <c r="L324" s="280"/>
      <c r="M324" s="269" t="s">
        <v>160</v>
      </c>
      <c r="N324" s="269" t="s">
        <v>188</v>
      </c>
      <c r="O324" s="271" t="s">
        <v>4600</v>
      </c>
      <c r="P324" s="272"/>
      <c r="Q324" s="269" t="s">
        <v>2137</v>
      </c>
      <c r="R324" s="269" t="s">
        <v>2135</v>
      </c>
      <c r="S324" s="269" t="s">
        <v>909</v>
      </c>
      <c r="T324" s="269" t="s">
        <v>910</v>
      </c>
      <c r="U324" s="269" t="s">
        <v>2470</v>
      </c>
      <c r="V324" s="269" t="s">
        <v>4241</v>
      </c>
      <c r="W324" s="269" t="s">
        <v>5367</v>
      </c>
      <c r="X324" s="273"/>
      <c r="Y324" s="274"/>
      <c r="Z324" s="274"/>
      <c r="AA324" s="267">
        <f>IF(OR(J324="Fail",ISBLANK(J324)),INDEX('Issue Code Table'!C:C,MATCH(N:N,'Issue Code Table'!A:A,0)),IF(M324="Critical",6,IF(M324="Significant",5,IF(M324="Moderate",3,2))))</f>
        <v>5</v>
      </c>
    </row>
    <row r="325" spans="1:27" ht="82.15" customHeight="1" x14ac:dyDescent="0.25">
      <c r="A325" s="261" t="s">
        <v>3264</v>
      </c>
      <c r="B325" s="262" t="s">
        <v>2590</v>
      </c>
      <c r="C325" s="262" t="s">
        <v>2591</v>
      </c>
      <c r="D325" s="262" t="s">
        <v>166</v>
      </c>
      <c r="E325" s="262" t="s">
        <v>4573</v>
      </c>
      <c r="F325" s="262" t="s">
        <v>911</v>
      </c>
      <c r="G325" s="262" t="s">
        <v>4982</v>
      </c>
      <c r="H325" s="262" t="s">
        <v>3597</v>
      </c>
      <c r="I325" s="262"/>
      <c r="J325" s="287"/>
      <c r="K325" s="262" t="s">
        <v>3905</v>
      </c>
      <c r="L325" s="283"/>
      <c r="M325" s="262" t="s">
        <v>160</v>
      </c>
      <c r="N325" s="262" t="s">
        <v>212</v>
      </c>
      <c r="O325" s="276" t="s">
        <v>4605</v>
      </c>
      <c r="P325" s="264"/>
      <c r="Q325" s="262" t="s">
        <v>2140</v>
      </c>
      <c r="R325" s="262" t="s">
        <v>2138</v>
      </c>
      <c r="S325" s="262" t="s">
        <v>912</v>
      </c>
      <c r="T325" s="262" t="s">
        <v>216</v>
      </c>
      <c r="U325" s="262" t="s">
        <v>2471</v>
      </c>
      <c r="V325" s="262" t="s">
        <v>4242</v>
      </c>
      <c r="W325" s="262" t="s">
        <v>5368</v>
      </c>
      <c r="X325" s="265"/>
      <c r="Y325" s="266"/>
      <c r="Z325" s="266"/>
      <c r="AA325" s="267">
        <f>IF(OR(J325="Fail",ISBLANK(J325)),INDEX('Issue Code Table'!C:C,MATCH(N:N,'Issue Code Table'!A:A,0)),IF(M325="Critical",6,IF(M325="Significant",5,IF(M325="Moderate",3,2))))</f>
        <v>5</v>
      </c>
    </row>
    <row r="326" spans="1:27" ht="82.15" customHeight="1" x14ac:dyDescent="0.25">
      <c r="A326" s="268" t="s">
        <v>3265</v>
      </c>
      <c r="B326" s="269" t="s">
        <v>2746</v>
      </c>
      <c r="C326" s="269" t="s">
        <v>2747</v>
      </c>
      <c r="D326" s="269" t="s">
        <v>166</v>
      </c>
      <c r="E326" s="269" t="s">
        <v>4574</v>
      </c>
      <c r="F326" s="269" t="s">
        <v>913</v>
      </c>
      <c r="G326" s="269" t="s">
        <v>4983</v>
      </c>
      <c r="H326" s="269" t="s">
        <v>3598</v>
      </c>
      <c r="I326" s="269"/>
      <c r="J326" s="286"/>
      <c r="K326" s="269" t="s">
        <v>3906</v>
      </c>
      <c r="L326" s="280"/>
      <c r="M326" s="269" t="s">
        <v>160</v>
      </c>
      <c r="N326" s="269" t="s">
        <v>212</v>
      </c>
      <c r="O326" s="271" t="s">
        <v>4605</v>
      </c>
      <c r="P326" s="272"/>
      <c r="Q326" s="269" t="s">
        <v>2140</v>
      </c>
      <c r="R326" s="269" t="s">
        <v>2139</v>
      </c>
      <c r="S326" s="269" t="s">
        <v>914</v>
      </c>
      <c r="T326" s="269" t="s">
        <v>216</v>
      </c>
      <c r="U326" s="269" t="s">
        <v>2472</v>
      </c>
      <c r="V326" s="269" t="s">
        <v>4243</v>
      </c>
      <c r="W326" s="269" t="s">
        <v>5369</v>
      </c>
      <c r="X326" s="273"/>
      <c r="Y326" s="274"/>
      <c r="Z326" s="274"/>
      <c r="AA326" s="267">
        <f>IF(OR(J326="Fail",ISBLANK(J326)),INDEX('Issue Code Table'!C:C,MATCH(N:N,'Issue Code Table'!A:A,0)),IF(M326="Critical",6,IF(M326="Significant",5,IF(M326="Moderate",3,2))))</f>
        <v>5</v>
      </c>
    </row>
    <row r="327" spans="1:27" ht="82.15" customHeight="1" x14ac:dyDescent="0.25">
      <c r="A327" s="261" t="s">
        <v>3266</v>
      </c>
      <c r="B327" s="262" t="s">
        <v>2556</v>
      </c>
      <c r="C327" s="262" t="s">
        <v>217</v>
      </c>
      <c r="D327" s="262" t="s">
        <v>166</v>
      </c>
      <c r="E327" s="262" t="s">
        <v>4575</v>
      </c>
      <c r="F327" s="262" t="s">
        <v>2751</v>
      </c>
      <c r="G327" s="262" t="s">
        <v>4984</v>
      </c>
      <c r="H327" s="262" t="s">
        <v>3599</v>
      </c>
      <c r="I327" s="262"/>
      <c r="J327" s="287"/>
      <c r="K327" s="262" t="s">
        <v>3907</v>
      </c>
      <c r="L327" s="283"/>
      <c r="M327" s="262" t="s">
        <v>160</v>
      </c>
      <c r="N327" s="262" t="s">
        <v>188</v>
      </c>
      <c r="O327" s="276" t="s">
        <v>5022</v>
      </c>
      <c r="P327" s="264"/>
      <c r="Q327" s="262" t="s">
        <v>2749</v>
      </c>
      <c r="R327" s="262" t="s">
        <v>2752</v>
      </c>
      <c r="S327" s="262" t="s">
        <v>2753</v>
      </c>
      <c r="T327" s="262" t="s">
        <v>216</v>
      </c>
      <c r="U327" s="262" t="s">
        <v>2754</v>
      </c>
      <c r="V327" s="262" t="s">
        <v>4244</v>
      </c>
      <c r="W327" s="262" t="s">
        <v>5370</v>
      </c>
      <c r="X327" s="265"/>
      <c r="Y327" s="266"/>
      <c r="Z327" s="266"/>
      <c r="AA327" s="267">
        <f>IF(OR(J327="Fail",ISBLANK(J327)),INDEX('Issue Code Table'!C:C,MATCH(N:N,'Issue Code Table'!A:A,0)),IF(M327="Critical",6,IF(M327="Significant",5,IF(M327="Moderate",3,2))))</f>
        <v>5</v>
      </c>
    </row>
    <row r="328" spans="1:27" ht="82.15" customHeight="1" x14ac:dyDescent="0.25">
      <c r="A328" s="268" t="s">
        <v>3267</v>
      </c>
      <c r="B328" s="269" t="s">
        <v>390</v>
      </c>
      <c r="C328" s="269" t="s">
        <v>2748</v>
      </c>
      <c r="D328" s="269" t="s">
        <v>166</v>
      </c>
      <c r="E328" s="269" t="s">
        <v>4576</v>
      </c>
      <c r="F328" s="269" t="s">
        <v>915</v>
      </c>
      <c r="G328" s="269" t="s">
        <v>4985</v>
      </c>
      <c r="H328" s="269" t="s">
        <v>3600</v>
      </c>
      <c r="I328" s="269"/>
      <c r="J328" s="286"/>
      <c r="K328" s="269" t="s">
        <v>3908</v>
      </c>
      <c r="L328" s="280"/>
      <c r="M328" s="269" t="s">
        <v>160</v>
      </c>
      <c r="N328" s="269" t="s">
        <v>188</v>
      </c>
      <c r="O328" s="271" t="s">
        <v>4600</v>
      </c>
      <c r="P328" s="272"/>
      <c r="Q328" s="269" t="s">
        <v>2749</v>
      </c>
      <c r="R328" s="269" t="s">
        <v>2750</v>
      </c>
      <c r="S328" s="269" t="s">
        <v>916</v>
      </c>
      <c r="T328" s="269" t="s">
        <v>917</v>
      </c>
      <c r="U328" s="269" t="s">
        <v>2473</v>
      </c>
      <c r="V328" s="269" t="s">
        <v>4245</v>
      </c>
      <c r="W328" s="269" t="s">
        <v>5371</v>
      </c>
      <c r="X328" s="273"/>
      <c r="Y328" s="274"/>
      <c r="Z328" s="274"/>
      <c r="AA328" s="267">
        <f>IF(OR(J328="Fail",ISBLANK(J328)),INDEX('Issue Code Table'!C:C,MATCH(N:N,'Issue Code Table'!A:A,0)),IF(M328="Critical",6,IF(M328="Significant",5,IF(M328="Moderate",3,2))))</f>
        <v>5</v>
      </c>
    </row>
    <row r="329" spans="1:27" ht="82.15" customHeight="1" x14ac:dyDescent="0.25">
      <c r="A329" s="261" t="s">
        <v>3268</v>
      </c>
      <c r="B329" s="262" t="s">
        <v>2556</v>
      </c>
      <c r="C329" s="262" t="s">
        <v>217</v>
      </c>
      <c r="D329" s="262" t="s">
        <v>166</v>
      </c>
      <c r="E329" s="262" t="s">
        <v>4577</v>
      </c>
      <c r="F329" s="262" t="s">
        <v>918</v>
      </c>
      <c r="G329" s="262" t="s">
        <v>4986</v>
      </c>
      <c r="H329" s="262" t="s">
        <v>3601</v>
      </c>
      <c r="I329" s="262"/>
      <c r="J329" s="287"/>
      <c r="K329" s="262" t="s">
        <v>3909</v>
      </c>
      <c r="L329" s="283"/>
      <c r="M329" s="262" t="s">
        <v>160</v>
      </c>
      <c r="N329" s="262" t="s">
        <v>188</v>
      </c>
      <c r="O329" s="276" t="s">
        <v>4600</v>
      </c>
      <c r="P329" s="264"/>
      <c r="Q329" s="262" t="s">
        <v>2755</v>
      </c>
      <c r="R329" s="262" t="s">
        <v>2756</v>
      </c>
      <c r="S329" s="262" t="s">
        <v>919</v>
      </c>
      <c r="T329" s="262" t="s">
        <v>216</v>
      </c>
      <c r="U329" s="262" t="s">
        <v>2474</v>
      </c>
      <c r="V329" s="262" t="s">
        <v>4246</v>
      </c>
      <c r="W329" s="262" t="s">
        <v>5372</v>
      </c>
      <c r="X329" s="265"/>
      <c r="Y329" s="266"/>
      <c r="Z329" s="266"/>
      <c r="AA329" s="267">
        <f>IF(OR(J329="Fail",ISBLANK(J329)),INDEX('Issue Code Table'!C:C,MATCH(N:N,'Issue Code Table'!A:A,0)),IF(M329="Critical",6,IF(M329="Significant",5,IF(M329="Moderate",3,2))))</f>
        <v>5</v>
      </c>
    </row>
    <row r="330" spans="1:27" ht="82.15" customHeight="1" x14ac:dyDescent="0.25">
      <c r="A330" s="268" t="s">
        <v>3269</v>
      </c>
      <c r="B330" s="269" t="s">
        <v>2556</v>
      </c>
      <c r="C330" s="269" t="s">
        <v>217</v>
      </c>
      <c r="D330" s="269" t="s">
        <v>166</v>
      </c>
      <c r="E330" s="269" t="s">
        <v>4578</v>
      </c>
      <c r="F330" s="269" t="s">
        <v>920</v>
      </c>
      <c r="G330" s="269" t="s">
        <v>4987</v>
      </c>
      <c r="H330" s="269" t="s">
        <v>3602</v>
      </c>
      <c r="I330" s="269"/>
      <c r="J330" s="286"/>
      <c r="K330" s="269" t="s">
        <v>3910</v>
      </c>
      <c r="L330" s="280"/>
      <c r="M330" s="269" t="s">
        <v>160</v>
      </c>
      <c r="N330" s="269" t="s">
        <v>188</v>
      </c>
      <c r="O330" s="271" t="s">
        <v>4600</v>
      </c>
      <c r="P330" s="272"/>
      <c r="Q330" s="269" t="s">
        <v>2755</v>
      </c>
      <c r="R330" s="269" t="s">
        <v>2757</v>
      </c>
      <c r="S330" s="269" t="s">
        <v>921</v>
      </c>
      <c r="T330" s="269" t="s">
        <v>216</v>
      </c>
      <c r="U330" s="269" t="s">
        <v>2475</v>
      </c>
      <c r="V330" s="269" t="s">
        <v>4247</v>
      </c>
      <c r="W330" s="269" t="s">
        <v>5373</v>
      </c>
      <c r="X330" s="273"/>
      <c r="Y330" s="274"/>
      <c r="Z330" s="274"/>
      <c r="AA330" s="267">
        <f>IF(OR(J330="Fail",ISBLANK(J330)),INDEX('Issue Code Table'!C:C,MATCH(N:N,'Issue Code Table'!A:A,0)),IF(M330="Critical",6,IF(M330="Significant",5,IF(M330="Moderate",3,2))))</f>
        <v>5</v>
      </c>
    </row>
    <row r="331" spans="1:27" ht="82.15" customHeight="1" x14ac:dyDescent="0.25">
      <c r="A331" s="261" t="s">
        <v>3270</v>
      </c>
      <c r="B331" s="262" t="s">
        <v>2556</v>
      </c>
      <c r="C331" s="262" t="s">
        <v>217</v>
      </c>
      <c r="D331" s="262" t="s">
        <v>166</v>
      </c>
      <c r="E331" s="262" t="s">
        <v>4579</v>
      </c>
      <c r="F331" s="262" t="s">
        <v>922</v>
      </c>
      <c r="G331" s="262" t="s">
        <v>4988</v>
      </c>
      <c r="H331" s="262" t="s">
        <v>3603</v>
      </c>
      <c r="I331" s="262"/>
      <c r="J331" s="287"/>
      <c r="K331" s="262" t="s">
        <v>3911</v>
      </c>
      <c r="L331" s="283"/>
      <c r="M331" s="262" t="s">
        <v>160</v>
      </c>
      <c r="N331" s="262" t="s">
        <v>188</v>
      </c>
      <c r="O331" s="276" t="s">
        <v>4600</v>
      </c>
      <c r="P331" s="264"/>
      <c r="Q331" s="262" t="s">
        <v>2755</v>
      </c>
      <c r="R331" s="262" t="s">
        <v>2758</v>
      </c>
      <c r="S331" s="262" t="s">
        <v>923</v>
      </c>
      <c r="T331" s="262" t="s">
        <v>924</v>
      </c>
      <c r="U331" s="262" t="s">
        <v>2476</v>
      </c>
      <c r="V331" s="262" t="s">
        <v>4248</v>
      </c>
      <c r="W331" s="262" t="s">
        <v>5374</v>
      </c>
      <c r="X331" s="265"/>
      <c r="Y331" s="266"/>
      <c r="Z331" s="266"/>
      <c r="AA331" s="267">
        <f>IF(OR(J331="Fail",ISBLANK(J331)),INDEX('Issue Code Table'!C:C,MATCH(N:N,'Issue Code Table'!A:A,0)),IF(M331="Critical",6,IF(M331="Significant",5,IF(M331="Moderate",3,2))))</f>
        <v>5</v>
      </c>
    </row>
    <row r="332" spans="1:27" ht="82.15" customHeight="1" x14ac:dyDescent="0.25">
      <c r="A332" s="268" t="s">
        <v>3271</v>
      </c>
      <c r="B332" s="269" t="s">
        <v>2556</v>
      </c>
      <c r="C332" s="269" t="s">
        <v>217</v>
      </c>
      <c r="D332" s="269" t="s">
        <v>166</v>
      </c>
      <c r="E332" s="269" t="s">
        <v>4577</v>
      </c>
      <c r="F332" s="269" t="s">
        <v>925</v>
      </c>
      <c r="G332" s="269" t="s">
        <v>4989</v>
      </c>
      <c r="H332" s="269" t="s">
        <v>3601</v>
      </c>
      <c r="I332" s="269"/>
      <c r="J332" s="286"/>
      <c r="K332" s="269" t="s">
        <v>3909</v>
      </c>
      <c r="L332" s="280"/>
      <c r="M332" s="269" t="s">
        <v>160</v>
      </c>
      <c r="N332" s="269" t="s">
        <v>188</v>
      </c>
      <c r="O332" s="271" t="s">
        <v>4600</v>
      </c>
      <c r="P332" s="272"/>
      <c r="Q332" s="269" t="s">
        <v>2759</v>
      </c>
      <c r="R332" s="269" t="s">
        <v>2760</v>
      </c>
      <c r="S332" s="269" t="s">
        <v>919</v>
      </c>
      <c r="T332" s="269" t="s">
        <v>216</v>
      </c>
      <c r="U332" s="269" t="s">
        <v>2477</v>
      </c>
      <c r="V332" s="269" t="s">
        <v>4249</v>
      </c>
      <c r="W332" s="269" t="s">
        <v>5372</v>
      </c>
      <c r="X332" s="273"/>
      <c r="Y332" s="274"/>
      <c r="Z332" s="274"/>
      <c r="AA332" s="267">
        <f>IF(OR(J332="Fail",ISBLANK(J332)),INDEX('Issue Code Table'!C:C,MATCH(N:N,'Issue Code Table'!A:A,0)),IF(M332="Critical",6,IF(M332="Significant",5,IF(M332="Moderate",3,2))))</f>
        <v>5</v>
      </c>
    </row>
    <row r="333" spans="1:27" ht="82.15" customHeight="1" x14ac:dyDescent="0.25">
      <c r="A333" s="261" t="s">
        <v>3272</v>
      </c>
      <c r="B333" s="262" t="s">
        <v>2556</v>
      </c>
      <c r="C333" s="262" t="s">
        <v>217</v>
      </c>
      <c r="D333" s="262" t="s">
        <v>166</v>
      </c>
      <c r="E333" s="262" t="s">
        <v>4578</v>
      </c>
      <c r="F333" s="262" t="s">
        <v>926</v>
      </c>
      <c r="G333" s="262" t="s">
        <v>4990</v>
      </c>
      <c r="H333" s="262" t="s">
        <v>3602</v>
      </c>
      <c r="I333" s="262"/>
      <c r="J333" s="287"/>
      <c r="K333" s="262" t="s">
        <v>3910</v>
      </c>
      <c r="L333" s="283"/>
      <c r="M333" s="262" t="s">
        <v>160</v>
      </c>
      <c r="N333" s="262" t="s">
        <v>188</v>
      </c>
      <c r="O333" s="276" t="s">
        <v>4600</v>
      </c>
      <c r="P333" s="264"/>
      <c r="Q333" s="262" t="s">
        <v>2759</v>
      </c>
      <c r="R333" s="262" t="s">
        <v>2761</v>
      </c>
      <c r="S333" s="262" t="s">
        <v>921</v>
      </c>
      <c r="T333" s="262" t="s">
        <v>216</v>
      </c>
      <c r="U333" s="262" t="s">
        <v>2478</v>
      </c>
      <c r="V333" s="262" t="s">
        <v>4250</v>
      </c>
      <c r="W333" s="262" t="s">
        <v>5373</v>
      </c>
      <c r="X333" s="265"/>
      <c r="Y333" s="266"/>
      <c r="Z333" s="266"/>
      <c r="AA333" s="267">
        <f>IF(OR(J333="Fail",ISBLANK(J333)),INDEX('Issue Code Table'!C:C,MATCH(N:N,'Issue Code Table'!A:A,0)),IF(M333="Critical",6,IF(M333="Significant",5,IF(M333="Moderate",3,2))))</f>
        <v>5</v>
      </c>
    </row>
    <row r="334" spans="1:27" ht="82.15" customHeight="1" x14ac:dyDescent="0.25">
      <c r="A334" s="268" t="s">
        <v>3273</v>
      </c>
      <c r="B334" s="269" t="s">
        <v>2762</v>
      </c>
      <c r="C334" s="269" t="s">
        <v>2763</v>
      </c>
      <c r="D334" s="269" t="s">
        <v>166</v>
      </c>
      <c r="E334" s="269" t="s">
        <v>4580</v>
      </c>
      <c r="F334" s="269" t="s">
        <v>927</v>
      </c>
      <c r="G334" s="269" t="s">
        <v>4991</v>
      </c>
      <c r="H334" s="269" t="s">
        <v>3604</v>
      </c>
      <c r="I334" s="269"/>
      <c r="J334" s="286"/>
      <c r="K334" s="269" t="s">
        <v>3912</v>
      </c>
      <c r="L334" s="280"/>
      <c r="M334" s="269" t="s">
        <v>160</v>
      </c>
      <c r="N334" s="269" t="s">
        <v>188</v>
      </c>
      <c r="O334" s="271" t="s">
        <v>5022</v>
      </c>
      <c r="P334" s="272"/>
      <c r="Q334" s="269" t="s">
        <v>2759</v>
      </c>
      <c r="R334" s="269" t="s">
        <v>2764</v>
      </c>
      <c r="S334" s="269" t="s">
        <v>928</v>
      </c>
      <c r="T334" s="269" t="s">
        <v>929</v>
      </c>
      <c r="U334" s="269" t="s">
        <v>2479</v>
      </c>
      <c r="V334" s="269" t="s">
        <v>4251</v>
      </c>
      <c r="W334" s="269" t="s">
        <v>5375</v>
      </c>
      <c r="X334" s="273"/>
      <c r="Y334" s="274"/>
      <c r="Z334" s="274"/>
      <c r="AA334" s="267">
        <f>IF(OR(J334="Fail",ISBLANK(J334)),INDEX('Issue Code Table'!C:C,MATCH(N:N,'Issue Code Table'!A:A,0)),IF(M334="Critical",6,IF(M334="Significant",5,IF(M334="Moderate",3,2))))</f>
        <v>5</v>
      </c>
    </row>
    <row r="335" spans="1:27" ht="82.15" customHeight="1" x14ac:dyDescent="0.25">
      <c r="A335" s="261" t="s">
        <v>3274</v>
      </c>
      <c r="B335" s="262" t="s">
        <v>2632</v>
      </c>
      <c r="C335" s="262" t="s">
        <v>2633</v>
      </c>
      <c r="D335" s="262" t="s">
        <v>166</v>
      </c>
      <c r="E335" s="262" t="s">
        <v>4581</v>
      </c>
      <c r="F335" s="262" t="s">
        <v>930</v>
      </c>
      <c r="G335" s="262" t="s">
        <v>4992</v>
      </c>
      <c r="H335" s="262" t="s">
        <v>3605</v>
      </c>
      <c r="I335" s="262"/>
      <c r="J335" s="287"/>
      <c r="K335" s="262" t="s">
        <v>3913</v>
      </c>
      <c r="L335" s="283"/>
      <c r="M335" s="262" t="s">
        <v>160</v>
      </c>
      <c r="N335" s="262" t="s">
        <v>188</v>
      </c>
      <c r="O335" s="276" t="s">
        <v>4600</v>
      </c>
      <c r="P335" s="264"/>
      <c r="Q335" s="262" t="s">
        <v>2142</v>
      </c>
      <c r="R335" s="262" t="s">
        <v>2141</v>
      </c>
      <c r="S335" s="262" t="s">
        <v>931</v>
      </c>
      <c r="T335" s="262" t="s">
        <v>932</v>
      </c>
      <c r="U335" s="262" t="s">
        <v>2480</v>
      </c>
      <c r="V335" s="262" t="s">
        <v>4252</v>
      </c>
      <c r="W335" s="262" t="s">
        <v>5376</v>
      </c>
      <c r="X335" s="265"/>
      <c r="Y335" s="266"/>
      <c r="Z335" s="266"/>
      <c r="AA335" s="267">
        <f>IF(OR(J335="Fail",ISBLANK(J335)),INDEX('Issue Code Table'!C:C,MATCH(N:N,'Issue Code Table'!A:A,0)),IF(M335="Critical",6,IF(M335="Significant",5,IF(M335="Moderate",3,2))))</f>
        <v>5</v>
      </c>
    </row>
    <row r="336" spans="1:27" ht="82.15" customHeight="1" x14ac:dyDescent="0.25">
      <c r="A336" s="268" t="s">
        <v>3275</v>
      </c>
      <c r="B336" s="269" t="s">
        <v>2767</v>
      </c>
      <c r="C336" s="269" t="s">
        <v>2768</v>
      </c>
      <c r="D336" s="269" t="s">
        <v>166</v>
      </c>
      <c r="E336" s="269" t="s">
        <v>4582</v>
      </c>
      <c r="F336" s="269" t="s">
        <v>933</v>
      </c>
      <c r="G336" s="269" t="s">
        <v>4993</v>
      </c>
      <c r="H336" s="269" t="s">
        <v>3606</v>
      </c>
      <c r="I336" s="269"/>
      <c r="J336" s="286"/>
      <c r="K336" s="269" t="s">
        <v>3914</v>
      </c>
      <c r="L336" s="280"/>
      <c r="M336" s="269" t="s">
        <v>160</v>
      </c>
      <c r="N336" s="269" t="s">
        <v>763</v>
      </c>
      <c r="O336" s="271" t="s">
        <v>5020</v>
      </c>
      <c r="P336" s="272"/>
      <c r="Q336" s="269" t="s">
        <v>2769</v>
      </c>
      <c r="R336" s="269" t="s">
        <v>2770</v>
      </c>
      <c r="S336" s="269" t="s">
        <v>934</v>
      </c>
      <c r="T336" s="269" t="s">
        <v>216</v>
      </c>
      <c r="U336" s="269" t="s">
        <v>2481</v>
      </c>
      <c r="V336" s="269" t="s">
        <v>4253</v>
      </c>
      <c r="W336" s="269" t="s">
        <v>5377</v>
      </c>
      <c r="X336" s="273"/>
      <c r="Y336" s="274"/>
      <c r="Z336" s="274"/>
      <c r="AA336" s="267">
        <f>IF(OR(J336="Fail",ISBLANK(J336)),INDEX('Issue Code Table'!C:C,MATCH(N:N,'Issue Code Table'!A:A,0)),IF(M336="Critical",6,IF(M336="Significant",5,IF(M336="Moderate",3,2))))</f>
        <v>5</v>
      </c>
    </row>
    <row r="337" spans="1:27" ht="82.15" customHeight="1" x14ac:dyDescent="0.25">
      <c r="A337" s="261" t="s">
        <v>3276</v>
      </c>
      <c r="B337" s="262" t="s">
        <v>2767</v>
      </c>
      <c r="C337" s="262" t="s">
        <v>2768</v>
      </c>
      <c r="D337" s="262" t="s">
        <v>166</v>
      </c>
      <c r="E337" s="262" t="s">
        <v>4583</v>
      </c>
      <c r="F337" s="262" t="s">
        <v>2771</v>
      </c>
      <c r="G337" s="262" t="s">
        <v>4994</v>
      </c>
      <c r="H337" s="262" t="s">
        <v>3607</v>
      </c>
      <c r="I337" s="262"/>
      <c r="J337" s="287"/>
      <c r="K337" s="262" t="s">
        <v>3915</v>
      </c>
      <c r="L337" s="283"/>
      <c r="M337" s="262" t="s">
        <v>160</v>
      </c>
      <c r="N337" s="262" t="s">
        <v>763</v>
      </c>
      <c r="O337" s="276" t="s">
        <v>5020</v>
      </c>
      <c r="P337" s="264"/>
      <c r="Q337" s="262" t="s">
        <v>2772</v>
      </c>
      <c r="R337" s="262" t="s">
        <v>2773</v>
      </c>
      <c r="S337" s="262" t="s">
        <v>935</v>
      </c>
      <c r="T337" s="262" t="s">
        <v>936</v>
      </c>
      <c r="U337" s="262" t="s">
        <v>2482</v>
      </c>
      <c r="V337" s="262" t="s">
        <v>4254</v>
      </c>
      <c r="W337" s="262" t="s">
        <v>5378</v>
      </c>
      <c r="X337" s="265"/>
      <c r="Y337" s="266"/>
      <c r="Z337" s="266"/>
      <c r="AA337" s="267">
        <f>IF(OR(J337="Fail",ISBLANK(J337)),INDEX('Issue Code Table'!C:C,MATCH(N:N,'Issue Code Table'!A:A,0)),IF(M337="Critical",6,IF(M337="Significant",5,IF(M337="Moderate",3,2))))</f>
        <v>5</v>
      </c>
    </row>
    <row r="338" spans="1:27" ht="82.15" customHeight="1" x14ac:dyDescent="0.25">
      <c r="A338" s="268" t="s">
        <v>3277</v>
      </c>
      <c r="B338" s="269" t="s">
        <v>2767</v>
      </c>
      <c r="C338" s="269" t="s">
        <v>2768</v>
      </c>
      <c r="D338" s="269" t="s">
        <v>166</v>
      </c>
      <c r="E338" s="269" t="s">
        <v>4584</v>
      </c>
      <c r="F338" s="269" t="s">
        <v>937</v>
      </c>
      <c r="G338" s="269" t="s">
        <v>4995</v>
      </c>
      <c r="H338" s="269" t="s">
        <v>3608</v>
      </c>
      <c r="I338" s="269"/>
      <c r="J338" s="286"/>
      <c r="K338" s="269" t="s">
        <v>3916</v>
      </c>
      <c r="L338" s="280"/>
      <c r="M338" s="269" t="s">
        <v>160</v>
      </c>
      <c r="N338" s="269" t="s">
        <v>763</v>
      </c>
      <c r="O338" s="271" t="s">
        <v>5020</v>
      </c>
      <c r="P338" s="272"/>
      <c r="Q338" s="269" t="s">
        <v>2772</v>
      </c>
      <c r="R338" s="269" t="s">
        <v>2774</v>
      </c>
      <c r="S338" s="269" t="s">
        <v>935</v>
      </c>
      <c r="T338" s="269" t="s">
        <v>938</v>
      </c>
      <c r="U338" s="269" t="s">
        <v>2483</v>
      </c>
      <c r="V338" s="269" t="s">
        <v>4255</v>
      </c>
      <c r="W338" s="269" t="s">
        <v>5379</v>
      </c>
      <c r="X338" s="273"/>
      <c r="Y338" s="274"/>
      <c r="Z338" s="274"/>
      <c r="AA338" s="267">
        <f>IF(OR(J338="Fail",ISBLANK(J338)),INDEX('Issue Code Table'!C:C,MATCH(N:N,'Issue Code Table'!A:A,0)),IF(M338="Critical",6,IF(M338="Significant",5,IF(M338="Moderate",3,2))))</f>
        <v>5</v>
      </c>
    </row>
    <row r="339" spans="1:27" ht="82.15" customHeight="1" x14ac:dyDescent="0.25">
      <c r="A339" s="261" t="s">
        <v>3278</v>
      </c>
      <c r="B339" s="262" t="s">
        <v>2642</v>
      </c>
      <c r="C339" s="262" t="s">
        <v>2643</v>
      </c>
      <c r="D339" s="262" t="s">
        <v>166</v>
      </c>
      <c r="E339" s="262" t="s">
        <v>4585</v>
      </c>
      <c r="F339" s="262" t="s">
        <v>2775</v>
      </c>
      <c r="G339" s="262" t="s">
        <v>4996</v>
      </c>
      <c r="H339" s="262" t="s">
        <v>3609</v>
      </c>
      <c r="I339" s="262"/>
      <c r="J339" s="287"/>
      <c r="K339" s="262" t="s">
        <v>3917</v>
      </c>
      <c r="L339" s="283"/>
      <c r="M339" s="262" t="s">
        <v>160</v>
      </c>
      <c r="N339" s="262" t="s">
        <v>188</v>
      </c>
      <c r="O339" s="276" t="s">
        <v>4600</v>
      </c>
      <c r="P339" s="264"/>
      <c r="Q339" s="262" t="s">
        <v>2776</v>
      </c>
      <c r="R339" s="262" t="s">
        <v>2777</v>
      </c>
      <c r="S339" s="262" t="s">
        <v>839</v>
      </c>
      <c r="T339" s="262" t="s">
        <v>939</v>
      </c>
      <c r="U339" s="262" t="s">
        <v>2484</v>
      </c>
      <c r="V339" s="262" t="s">
        <v>4256</v>
      </c>
      <c r="W339" s="262" t="s">
        <v>5380</v>
      </c>
      <c r="X339" s="265"/>
      <c r="Y339" s="266"/>
      <c r="Z339" s="266"/>
      <c r="AA339" s="267">
        <f>IF(OR(J339="Fail",ISBLANK(J339)),INDEX('Issue Code Table'!C:C,MATCH(N:N,'Issue Code Table'!A:A,0)),IF(M339="Critical",6,IF(M339="Significant",5,IF(M339="Moderate",3,2))))</f>
        <v>5</v>
      </c>
    </row>
    <row r="340" spans="1:27" ht="82.15" customHeight="1" x14ac:dyDescent="0.25">
      <c r="A340" s="268" t="s">
        <v>3279</v>
      </c>
      <c r="B340" s="269" t="s">
        <v>2767</v>
      </c>
      <c r="C340" s="269" t="s">
        <v>2768</v>
      </c>
      <c r="D340" s="269" t="s">
        <v>166</v>
      </c>
      <c r="E340" s="269" t="s">
        <v>4586</v>
      </c>
      <c r="F340" s="269" t="s">
        <v>940</v>
      </c>
      <c r="G340" s="269" t="s">
        <v>4997</v>
      </c>
      <c r="H340" s="269" t="s">
        <v>3610</v>
      </c>
      <c r="I340" s="269"/>
      <c r="J340" s="286"/>
      <c r="K340" s="269" t="s">
        <v>3918</v>
      </c>
      <c r="L340" s="280"/>
      <c r="M340" s="269" t="s">
        <v>160</v>
      </c>
      <c r="N340" s="269" t="s">
        <v>763</v>
      </c>
      <c r="O340" s="271" t="s">
        <v>5020</v>
      </c>
      <c r="P340" s="272"/>
      <c r="Q340" s="269" t="s">
        <v>2776</v>
      </c>
      <c r="R340" s="269" t="s">
        <v>2778</v>
      </c>
      <c r="S340" s="269" t="s">
        <v>941</v>
      </c>
      <c r="T340" s="269" t="s">
        <v>942</v>
      </c>
      <c r="U340" s="269" t="s">
        <v>2485</v>
      </c>
      <c r="V340" s="269" t="s">
        <v>4257</v>
      </c>
      <c r="W340" s="269" t="s">
        <v>5381</v>
      </c>
      <c r="X340" s="273"/>
      <c r="Y340" s="274"/>
      <c r="Z340" s="274"/>
      <c r="AA340" s="267">
        <f>IF(OR(J340="Fail",ISBLANK(J340)),INDEX('Issue Code Table'!C:C,MATCH(N:N,'Issue Code Table'!A:A,0)),IF(M340="Critical",6,IF(M340="Significant",5,IF(M340="Moderate",3,2))))</f>
        <v>5</v>
      </c>
    </row>
    <row r="341" spans="1:27" ht="82.15" customHeight="1" x14ac:dyDescent="0.25">
      <c r="A341" s="261" t="s">
        <v>3280</v>
      </c>
      <c r="B341" s="262" t="s">
        <v>2767</v>
      </c>
      <c r="C341" s="262" t="s">
        <v>2768</v>
      </c>
      <c r="D341" s="262" t="s">
        <v>166</v>
      </c>
      <c r="E341" s="262" t="s">
        <v>4587</v>
      </c>
      <c r="F341" s="262" t="s">
        <v>943</v>
      </c>
      <c r="G341" s="262" t="s">
        <v>4998</v>
      </c>
      <c r="H341" s="262" t="s">
        <v>3611</v>
      </c>
      <c r="I341" s="262"/>
      <c r="J341" s="287"/>
      <c r="K341" s="262" t="s">
        <v>3919</v>
      </c>
      <c r="L341" s="283"/>
      <c r="M341" s="262" t="s">
        <v>160</v>
      </c>
      <c r="N341" s="262" t="s">
        <v>763</v>
      </c>
      <c r="O341" s="276" t="s">
        <v>5020</v>
      </c>
      <c r="P341" s="264"/>
      <c r="Q341" s="262" t="s">
        <v>2776</v>
      </c>
      <c r="R341" s="262" t="s">
        <v>2779</v>
      </c>
      <c r="S341" s="262" t="s">
        <v>944</v>
      </c>
      <c r="T341" s="262" t="s">
        <v>216</v>
      </c>
      <c r="U341" s="262" t="s">
        <v>2780</v>
      </c>
      <c r="V341" s="262" t="s">
        <v>4258</v>
      </c>
      <c r="W341" s="262" t="s">
        <v>5382</v>
      </c>
      <c r="X341" s="265"/>
      <c r="Y341" s="266"/>
      <c r="Z341" s="266"/>
      <c r="AA341" s="267">
        <f>IF(OR(J341="Fail",ISBLANK(J341)),INDEX('Issue Code Table'!C:C,MATCH(N:N,'Issue Code Table'!A:A,0)),IF(M341="Critical",6,IF(M341="Significant",5,IF(M341="Moderate",3,2))))</f>
        <v>5</v>
      </c>
    </row>
    <row r="342" spans="1:27" ht="82.15" customHeight="1" x14ac:dyDescent="0.25">
      <c r="A342" s="268" t="s">
        <v>3281</v>
      </c>
      <c r="B342" s="269" t="s">
        <v>2556</v>
      </c>
      <c r="C342" s="269" t="s">
        <v>217</v>
      </c>
      <c r="D342" s="269" t="s">
        <v>166</v>
      </c>
      <c r="E342" s="269" t="s">
        <v>4588</v>
      </c>
      <c r="F342" s="269" t="s">
        <v>945</v>
      </c>
      <c r="G342" s="269" t="s">
        <v>4999</v>
      </c>
      <c r="H342" s="269" t="s">
        <v>3612</v>
      </c>
      <c r="I342" s="269"/>
      <c r="J342" s="286"/>
      <c r="K342" s="269" t="s">
        <v>3920</v>
      </c>
      <c r="L342" s="280"/>
      <c r="M342" s="269" t="s">
        <v>160</v>
      </c>
      <c r="N342" s="269" t="s">
        <v>188</v>
      </c>
      <c r="O342" s="271" t="s">
        <v>5022</v>
      </c>
      <c r="P342" s="272"/>
      <c r="Q342" s="269" t="s">
        <v>946</v>
      </c>
      <c r="R342" s="269" t="s">
        <v>947</v>
      </c>
      <c r="S342" s="269" t="s">
        <v>948</v>
      </c>
      <c r="T342" s="269" t="s">
        <v>949</v>
      </c>
      <c r="U342" s="269" t="s">
        <v>2486</v>
      </c>
      <c r="V342" s="269" t="s">
        <v>4259</v>
      </c>
      <c r="W342" s="269" t="s">
        <v>5383</v>
      </c>
      <c r="X342" s="273"/>
      <c r="Y342" s="274"/>
      <c r="Z342" s="274"/>
      <c r="AA342" s="267">
        <f>IF(OR(J342="Fail",ISBLANK(J342)),INDEX('Issue Code Table'!C:C,MATCH(N:N,'Issue Code Table'!A:A,0)),IF(M342="Critical",6,IF(M342="Significant",5,IF(M342="Moderate",3,2))))</f>
        <v>5</v>
      </c>
    </row>
    <row r="343" spans="1:27" ht="82.15" customHeight="1" x14ac:dyDescent="0.25">
      <c r="A343" s="261" t="s">
        <v>3282</v>
      </c>
      <c r="B343" s="262" t="s">
        <v>2880</v>
      </c>
      <c r="C343" s="262" t="s">
        <v>217</v>
      </c>
      <c r="D343" s="262" t="s">
        <v>166</v>
      </c>
      <c r="E343" s="262" t="s">
        <v>4589</v>
      </c>
      <c r="F343" s="262" t="s">
        <v>950</v>
      </c>
      <c r="G343" s="262" t="s">
        <v>5000</v>
      </c>
      <c r="H343" s="262" t="s">
        <v>3613</v>
      </c>
      <c r="I343" s="262"/>
      <c r="J343" s="287"/>
      <c r="K343" s="262" t="s">
        <v>3921</v>
      </c>
      <c r="L343" s="283"/>
      <c r="M343" s="262" t="s">
        <v>160</v>
      </c>
      <c r="N343" s="262" t="s">
        <v>188</v>
      </c>
      <c r="O343" s="276" t="s">
        <v>5022</v>
      </c>
      <c r="P343" s="264"/>
      <c r="Q343" s="262" t="s">
        <v>2146</v>
      </c>
      <c r="R343" s="262" t="s">
        <v>2143</v>
      </c>
      <c r="S343" s="262" t="s">
        <v>951</v>
      </c>
      <c r="T343" s="262" t="s">
        <v>216</v>
      </c>
      <c r="U343" s="262" t="s">
        <v>2487</v>
      </c>
      <c r="V343" s="262" t="s">
        <v>4260</v>
      </c>
      <c r="W343" s="262" t="s">
        <v>5384</v>
      </c>
      <c r="X343" s="265"/>
      <c r="Y343" s="266"/>
      <c r="Z343" s="266"/>
      <c r="AA343" s="267">
        <f>IF(OR(J343="Fail",ISBLANK(J343)),INDEX('Issue Code Table'!C:C,MATCH(N:N,'Issue Code Table'!A:A,0)),IF(M343="Critical",6,IF(M343="Significant",5,IF(M343="Moderate",3,2))))</f>
        <v>5</v>
      </c>
    </row>
    <row r="344" spans="1:27" ht="82.15" customHeight="1" x14ac:dyDescent="0.25">
      <c r="A344" s="268" t="s">
        <v>3283</v>
      </c>
      <c r="B344" s="269" t="s">
        <v>2562</v>
      </c>
      <c r="C344" s="269" t="s">
        <v>2651</v>
      </c>
      <c r="D344" s="269" t="s">
        <v>166</v>
      </c>
      <c r="E344" s="269" t="s">
        <v>4590</v>
      </c>
      <c r="F344" s="269" t="s">
        <v>952</v>
      </c>
      <c r="G344" s="269" t="s">
        <v>5001</v>
      </c>
      <c r="H344" s="269" t="s">
        <v>3614</v>
      </c>
      <c r="I344" s="269"/>
      <c r="J344" s="286"/>
      <c r="K344" s="269" t="s">
        <v>3922</v>
      </c>
      <c r="L344" s="280"/>
      <c r="M344" s="269" t="s">
        <v>160</v>
      </c>
      <c r="N344" s="269" t="s">
        <v>761</v>
      </c>
      <c r="O344" s="271" t="s">
        <v>5016</v>
      </c>
      <c r="P344" s="272"/>
      <c r="Q344" s="269" t="s">
        <v>2146</v>
      </c>
      <c r="R344" s="269" t="s">
        <v>2144</v>
      </c>
      <c r="S344" s="269" t="s">
        <v>953</v>
      </c>
      <c r="T344" s="269" t="s">
        <v>954</v>
      </c>
      <c r="U344" s="269" t="s">
        <v>2488</v>
      </c>
      <c r="V344" s="269" t="s">
        <v>4261</v>
      </c>
      <c r="W344" s="269" t="s">
        <v>5385</v>
      </c>
      <c r="X344" s="273"/>
      <c r="Y344" s="274"/>
      <c r="Z344" s="274"/>
      <c r="AA344" s="267">
        <f>IF(OR(J344="Fail",ISBLANK(J344)),INDEX('Issue Code Table'!C:C,MATCH(N:N,'Issue Code Table'!A:A,0)),IF(M344="Critical",6,IF(M344="Significant",5,IF(M344="Moderate",3,2))))</f>
        <v>5</v>
      </c>
    </row>
    <row r="345" spans="1:27" ht="82.15" customHeight="1" x14ac:dyDescent="0.25">
      <c r="A345" s="261" t="s">
        <v>3284</v>
      </c>
      <c r="B345" s="262" t="s">
        <v>390</v>
      </c>
      <c r="C345" s="262" t="s">
        <v>2748</v>
      </c>
      <c r="D345" s="262" t="s">
        <v>166</v>
      </c>
      <c r="E345" s="262" t="s">
        <v>4591</v>
      </c>
      <c r="F345" s="262" t="s">
        <v>955</v>
      </c>
      <c r="G345" s="262" t="s">
        <v>5002</v>
      </c>
      <c r="H345" s="262" t="s">
        <v>3615</v>
      </c>
      <c r="I345" s="262"/>
      <c r="J345" s="283"/>
      <c r="K345" s="262" t="s">
        <v>3923</v>
      </c>
      <c r="L345" s="283"/>
      <c r="M345" s="262" t="s">
        <v>160</v>
      </c>
      <c r="N345" s="262" t="s">
        <v>188</v>
      </c>
      <c r="O345" s="276" t="s">
        <v>4600</v>
      </c>
      <c r="P345" s="264"/>
      <c r="Q345" s="262" t="s">
        <v>956</v>
      </c>
      <c r="R345" s="262" t="s">
        <v>957</v>
      </c>
      <c r="S345" s="262" t="s">
        <v>958</v>
      </c>
      <c r="T345" s="262" t="s">
        <v>959</v>
      </c>
      <c r="U345" s="262" t="s">
        <v>2489</v>
      </c>
      <c r="V345" s="262" t="s">
        <v>4262</v>
      </c>
      <c r="W345" s="262" t="s">
        <v>5386</v>
      </c>
      <c r="X345" s="265"/>
      <c r="Y345" s="266"/>
      <c r="Z345" s="266"/>
      <c r="AA345" s="267">
        <f>IF(OR(J345="Fail",ISBLANK(J345)),INDEX('Issue Code Table'!C:C,MATCH(N:N,'Issue Code Table'!A:A,0)),IF(M345="Critical",6,IF(M345="Significant",5,IF(M345="Moderate",3,2))))</f>
        <v>5</v>
      </c>
    </row>
    <row r="346" spans="1:27" ht="82.15" customHeight="1" x14ac:dyDescent="0.25">
      <c r="A346" s="268" t="s">
        <v>3285</v>
      </c>
      <c r="B346" s="269" t="s">
        <v>2596</v>
      </c>
      <c r="C346" s="269" t="s">
        <v>2597</v>
      </c>
      <c r="D346" s="269" t="s">
        <v>166</v>
      </c>
      <c r="E346" s="269" t="s">
        <v>4592</v>
      </c>
      <c r="F346" s="269" t="s">
        <v>960</v>
      </c>
      <c r="G346" s="269" t="s">
        <v>5003</v>
      </c>
      <c r="H346" s="269" t="s">
        <v>3616</v>
      </c>
      <c r="I346" s="269"/>
      <c r="J346" s="280"/>
      <c r="K346" s="269" t="s">
        <v>3924</v>
      </c>
      <c r="L346" s="280"/>
      <c r="M346" s="269" t="s">
        <v>160</v>
      </c>
      <c r="N346" s="269" t="s">
        <v>188</v>
      </c>
      <c r="O346" s="271" t="s">
        <v>4600</v>
      </c>
      <c r="P346" s="272"/>
      <c r="Q346" s="269" t="s">
        <v>956</v>
      </c>
      <c r="R346" s="269" t="s">
        <v>961</v>
      </c>
      <c r="S346" s="269" t="s">
        <v>958</v>
      </c>
      <c r="T346" s="269" t="s">
        <v>962</v>
      </c>
      <c r="U346" s="269" t="s">
        <v>2490</v>
      </c>
      <c r="V346" s="269" t="s">
        <v>4263</v>
      </c>
      <c r="W346" s="269" t="s">
        <v>5387</v>
      </c>
      <c r="X346" s="273"/>
      <c r="Y346" s="274"/>
      <c r="Z346" s="274"/>
      <c r="AA346" s="267">
        <f>IF(OR(J346="Fail",ISBLANK(J346)),INDEX('Issue Code Table'!C:C,MATCH(N:N,'Issue Code Table'!A:A,0)),IF(M346="Critical",6,IF(M346="Significant",5,IF(M346="Moderate",3,2))))</f>
        <v>5</v>
      </c>
    </row>
    <row r="347" spans="1:27" ht="82.15" customHeight="1" x14ac:dyDescent="0.25">
      <c r="A347" s="261" t="s">
        <v>3286</v>
      </c>
      <c r="B347" s="262" t="s">
        <v>2556</v>
      </c>
      <c r="C347" s="262" t="s">
        <v>217</v>
      </c>
      <c r="D347" s="262" t="s">
        <v>166</v>
      </c>
      <c r="E347" s="262" t="s">
        <v>4593</v>
      </c>
      <c r="F347" s="262" t="s">
        <v>963</v>
      </c>
      <c r="G347" s="262" t="s">
        <v>5004</v>
      </c>
      <c r="H347" s="262" t="s">
        <v>3617</v>
      </c>
      <c r="I347" s="262"/>
      <c r="J347" s="283"/>
      <c r="K347" s="262" t="s">
        <v>3925</v>
      </c>
      <c r="L347" s="283"/>
      <c r="M347" s="262" t="s">
        <v>160</v>
      </c>
      <c r="N347" s="288" t="s">
        <v>763</v>
      </c>
      <c r="O347" s="276" t="s">
        <v>4626</v>
      </c>
      <c r="P347" s="289"/>
      <c r="Q347" s="262" t="s">
        <v>956</v>
      </c>
      <c r="R347" s="262" t="s">
        <v>964</v>
      </c>
      <c r="S347" s="262" t="s">
        <v>965</v>
      </c>
      <c r="T347" s="262" t="s">
        <v>2491</v>
      </c>
      <c r="U347" s="262" t="s">
        <v>2492</v>
      </c>
      <c r="V347" s="262" t="s">
        <v>4264</v>
      </c>
      <c r="W347" s="262" t="s">
        <v>5388</v>
      </c>
      <c r="X347" s="265"/>
      <c r="Y347" s="266"/>
      <c r="Z347" s="266"/>
      <c r="AA347" s="267">
        <f>IF(OR(J347="Fail",ISBLANK(J347)),INDEX('Issue Code Table'!C:C,MATCH(N:N,'Issue Code Table'!A:A,0)),IF(M347="Critical",6,IF(M347="Significant",5,IF(M347="Moderate",3,2))))</f>
        <v>5</v>
      </c>
    </row>
    <row r="348" spans="1:27" ht="82.15" customHeight="1" x14ac:dyDescent="0.25">
      <c r="A348" s="268" t="s">
        <v>3287</v>
      </c>
      <c r="B348" s="269" t="s">
        <v>2558</v>
      </c>
      <c r="C348" s="269" t="s">
        <v>231</v>
      </c>
      <c r="D348" s="269" t="s">
        <v>166</v>
      </c>
      <c r="E348" s="269" t="s">
        <v>4594</v>
      </c>
      <c r="F348" s="269" t="s">
        <v>966</v>
      </c>
      <c r="G348" s="269" t="s">
        <v>5005</v>
      </c>
      <c r="H348" s="269" t="s">
        <v>3618</v>
      </c>
      <c r="I348" s="269"/>
      <c r="J348" s="280"/>
      <c r="K348" s="269" t="s">
        <v>3926</v>
      </c>
      <c r="L348" s="280"/>
      <c r="M348" s="269" t="s">
        <v>160</v>
      </c>
      <c r="N348" s="269" t="s">
        <v>188</v>
      </c>
      <c r="O348" s="271" t="s">
        <v>4600</v>
      </c>
      <c r="P348" s="272"/>
      <c r="Q348" s="290" t="s">
        <v>2147</v>
      </c>
      <c r="R348" s="269" t="s">
        <v>2145</v>
      </c>
      <c r="S348" s="269" t="s">
        <v>968</v>
      </c>
      <c r="T348" s="269" t="s">
        <v>969</v>
      </c>
      <c r="U348" s="269" t="s">
        <v>2493</v>
      </c>
      <c r="V348" s="269" t="s">
        <v>4265</v>
      </c>
      <c r="W348" s="269" t="s">
        <v>5389</v>
      </c>
      <c r="X348" s="273"/>
      <c r="Y348" s="274"/>
      <c r="Z348" s="274"/>
      <c r="AA348" s="267">
        <f>IF(OR(J348="Fail",ISBLANK(J348)),INDEX('Issue Code Table'!C:C,MATCH(N:N,'Issue Code Table'!A:A,0)),IF(M348="Critical",6,IF(M348="Significant",5,IF(M348="Moderate",3,2))))</f>
        <v>5</v>
      </c>
    </row>
    <row r="349" spans="1:27" ht="82.15" customHeight="1" x14ac:dyDescent="0.25">
      <c r="A349" s="291" t="s">
        <v>4647</v>
      </c>
      <c r="B349" s="292" t="s">
        <v>2746</v>
      </c>
      <c r="C349" s="292" t="s">
        <v>2747</v>
      </c>
      <c r="D349" s="292" t="s">
        <v>166</v>
      </c>
      <c r="E349" s="292" t="s">
        <v>4574</v>
      </c>
      <c r="F349" s="292" t="s">
        <v>913</v>
      </c>
      <c r="G349" s="292" t="s">
        <v>5006</v>
      </c>
      <c r="H349" s="292" t="s">
        <v>3598</v>
      </c>
      <c r="I349" s="292"/>
      <c r="J349" s="293"/>
      <c r="K349" s="292" t="s">
        <v>3906</v>
      </c>
      <c r="L349" s="293"/>
      <c r="M349" s="292" t="s">
        <v>160</v>
      </c>
      <c r="N349" s="292" t="s">
        <v>212</v>
      </c>
      <c r="O349" s="294" t="s">
        <v>4605</v>
      </c>
      <c r="P349" s="295"/>
      <c r="Q349" s="292" t="s">
        <v>2878</v>
      </c>
      <c r="R349" s="292" t="s">
        <v>2879</v>
      </c>
      <c r="S349" s="292" t="s">
        <v>914</v>
      </c>
      <c r="T349" s="292" t="s">
        <v>216</v>
      </c>
      <c r="U349" s="292" t="s">
        <v>2494</v>
      </c>
      <c r="V349" s="292" t="s">
        <v>4266</v>
      </c>
      <c r="W349" s="292" t="s">
        <v>5369</v>
      </c>
      <c r="X349" s="296"/>
      <c r="Y349" s="297"/>
      <c r="Z349" s="297"/>
      <c r="AA349" s="267">
        <f>IF(OR(J349="Fail",ISBLANK(J349)),INDEX('Issue Code Table'!C:C,MATCH(N:N,'Issue Code Table'!A:A,0)),IF(M349="Critical",6,IF(M349="Significant",5,IF(M349="Moderate",3,2))))</f>
        <v>5</v>
      </c>
    </row>
    <row r="350" spans="1:27" x14ac:dyDescent="0.25">
      <c r="A350" s="214"/>
      <c r="B350" s="214" t="s">
        <v>970</v>
      </c>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row>
    <row r="351" spans="1:27" hidden="1" x14ac:dyDescent="0.25">
      <c r="A351"/>
      <c r="W351" s="46"/>
      <c r="X351" s="46"/>
      <c r="Y351" s="46"/>
      <c r="Z351" s="46"/>
    </row>
    <row r="352" spans="1:27" hidden="1" x14ac:dyDescent="0.25">
      <c r="A352"/>
      <c r="W352" s="46"/>
      <c r="X352" s="46"/>
      <c r="Y352" s="46"/>
      <c r="Z352" s="46"/>
    </row>
    <row r="353" spans="1:26" hidden="1" x14ac:dyDescent="0.25">
      <c r="A353"/>
      <c r="I353" s="46" t="s">
        <v>971</v>
      </c>
      <c r="W353" s="46"/>
      <c r="X353" s="46"/>
      <c r="Y353" s="46"/>
      <c r="Z353" s="46"/>
    </row>
    <row r="354" spans="1:26" hidden="1" x14ac:dyDescent="0.25">
      <c r="A354"/>
      <c r="I354" s="46" t="s">
        <v>55</v>
      </c>
      <c r="W354" s="46"/>
      <c r="X354" s="46"/>
      <c r="Y354" s="46"/>
      <c r="Z354" s="46"/>
    </row>
    <row r="355" spans="1:26" hidden="1" x14ac:dyDescent="0.25">
      <c r="A355"/>
      <c r="I355" s="46" t="s">
        <v>56</v>
      </c>
      <c r="W355" s="46"/>
      <c r="X355" s="46"/>
      <c r="Y355" s="46"/>
      <c r="Z355" s="46"/>
    </row>
    <row r="356" spans="1:26" hidden="1" x14ac:dyDescent="0.25">
      <c r="A356"/>
      <c r="I356" s="46" t="s">
        <v>44</v>
      </c>
      <c r="W356" s="46"/>
      <c r="X356" s="46"/>
      <c r="Y356" s="46"/>
      <c r="Z356" s="46"/>
    </row>
    <row r="357" spans="1:26" hidden="1" x14ac:dyDescent="0.25">
      <c r="A357"/>
      <c r="I357" s="46" t="s">
        <v>972</v>
      </c>
      <c r="W357" s="46"/>
      <c r="X357" s="46"/>
      <c r="Y357" s="46"/>
      <c r="Z357" s="46"/>
    </row>
    <row r="358" spans="1:26" hidden="1" x14ac:dyDescent="0.25">
      <c r="A358"/>
      <c r="W358" s="46"/>
      <c r="X358" s="46"/>
      <c r="Y358" s="46"/>
      <c r="Z358" s="46"/>
    </row>
    <row r="359" spans="1:26" hidden="1" x14ac:dyDescent="0.25">
      <c r="A359"/>
      <c r="I359" s="48" t="s">
        <v>973</v>
      </c>
      <c r="W359" s="46"/>
      <c r="X359" s="46"/>
      <c r="Y359" s="46"/>
      <c r="Z359" s="46"/>
    </row>
    <row r="360" spans="1:26" hidden="1" x14ac:dyDescent="0.25">
      <c r="A360"/>
      <c r="I360" s="50" t="s">
        <v>156</v>
      </c>
      <c r="W360" s="46"/>
      <c r="X360" s="46"/>
      <c r="Y360" s="46"/>
      <c r="Z360" s="46"/>
    </row>
    <row r="361" spans="1:26" hidden="1" x14ac:dyDescent="0.25">
      <c r="A361"/>
      <c r="I361" s="48" t="s">
        <v>160</v>
      </c>
      <c r="W361" s="46"/>
      <c r="X361" s="46"/>
      <c r="Y361" s="46"/>
      <c r="Z361" s="46"/>
    </row>
    <row r="362" spans="1:26" hidden="1" x14ac:dyDescent="0.25">
      <c r="A362"/>
      <c r="I362" s="48" t="s">
        <v>167</v>
      </c>
      <c r="W362" s="46"/>
      <c r="X362" s="46"/>
      <c r="Y362" s="46"/>
      <c r="Z362" s="46"/>
    </row>
    <row r="363" spans="1:26" hidden="1" x14ac:dyDescent="0.25">
      <c r="A363"/>
      <c r="I363" s="48" t="s">
        <v>198</v>
      </c>
      <c r="W363" s="46"/>
      <c r="X363" s="46"/>
      <c r="Y363" s="46"/>
      <c r="Z363" s="46"/>
    </row>
    <row r="364" spans="1:26" hidden="1" x14ac:dyDescent="0.25">
      <c r="A364"/>
      <c r="W364" s="46"/>
      <c r="X364" s="46"/>
      <c r="Y364" s="46"/>
      <c r="Z364" s="46"/>
    </row>
    <row r="365" spans="1:26" hidden="1" x14ac:dyDescent="0.25">
      <c r="A365" s="52"/>
      <c r="B365" s="52"/>
      <c r="C365" s="52"/>
      <c r="D365" s="52"/>
      <c r="E365" s="52"/>
      <c r="F365" s="52"/>
      <c r="G365" s="52"/>
      <c r="H365" s="52"/>
      <c r="I365" s="52"/>
      <c r="J365" s="52"/>
      <c r="K365" s="52"/>
      <c r="L365" s="52"/>
      <c r="M365" s="52"/>
      <c r="N365" s="52"/>
      <c r="O365" s="52"/>
      <c r="P365" s="52"/>
      <c r="Q365" s="52"/>
      <c r="R365" s="52"/>
      <c r="S365" s="52"/>
      <c r="T365" s="52"/>
      <c r="U365" s="52"/>
      <c r="W365" s="52"/>
      <c r="X365" s="46"/>
      <c r="Y365" s="46"/>
      <c r="Z365" s="46"/>
    </row>
    <row r="366" spans="1:26" hidden="1" x14ac:dyDescent="0.25">
      <c r="A366" s="52"/>
      <c r="B366" s="52"/>
      <c r="C366" s="52"/>
      <c r="D366" s="52"/>
      <c r="E366" s="52"/>
      <c r="F366" s="52"/>
      <c r="G366" s="52"/>
      <c r="H366" s="52"/>
      <c r="I366" s="52"/>
      <c r="J366" s="52"/>
      <c r="K366" s="52"/>
      <c r="L366" s="52"/>
      <c r="M366" s="52"/>
      <c r="N366" s="52"/>
      <c r="O366" s="52"/>
      <c r="P366" s="52"/>
      <c r="Q366" s="52"/>
      <c r="R366" s="52"/>
      <c r="S366" s="52"/>
      <c r="T366" s="52"/>
      <c r="U366" s="52"/>
      <c r="W366" s="52"/>
      <c r="X366" s="52"/>
      <c r="Y366" s="52"/>
      <c r="Z366" s="46"/>
    </row>
    <row r="367" spans="1:26" hidden="1" x14ac:dyDescent="0.25">
      <c r="A367" s="52"/>
      <c r="B367" s="52"/>
      <c r="C367" s="52"/>
      <c r="D367" s="52"/>
      <c r="E367" s="52"/>
      <c r="F367" s="52"/>
      <c r="G367" s="52"/>
      <c r="H367" s="52"/>
      <c r="I367" s="52"/>
      <c r="J367" s="52"/>
      <c r="K367" s="52"/>
      <c r="L367" s="52"/>
      <c r="M367" s="52"/>
      <c r="N367" s="52"/>
      <c r="O367" s="52"/>
      <c r="P367" s="52"/>
      <c r="Q367" s="52"/>
      <c r="R367" s="52"/>
      <c r="S367" s="52"/>
      <c r="T367" s="52"/>
      <c r="U367" s="52"/>
      <c r="W367" s="52"/>
      <c r="X367" s="52"/>
      <c r="Y367" s="52"/>
      <c r="Z367" s="46"/>
    </row>
    <row r="368" spans="1:26" hidden="1" x14ac:dyDescent="0.25">
      <c r="A368" s="52"/>
      <c r="B368" s="52"/>
      <c r="C368" s="52"/>
      <c r="D368" s="52"/>
      <c r="E368" s="52"/>
      <c r="F368" s="52"/>
      <c r="G368" s="52"/>
      <c r="H368" s="52"/>
      <c r="I368" s="52"/>
      <c r="J368" s="52"/>
      <c r="K368" s="52"/>
      <c r="L368" s="52"/>
      <c r="M368" s="52"/>
      <c r="N368" s="52"/>
      <c r="O368" s="52"/>
      <c r="P368" s="52"/>
      <c r="Q368" s="52"/>
      <c r="R368" s="52"/>
      <c r="S368" s="52"/>
      <c r="T368" s="52"/>
      <c r="U368" s="52"/>
      <c r="W368" s="52"/>
      <c r="X368" s="52"/>
      <c r="Y368" s="52"/>
    </row>
    <row r="369" spans="1:25" hidden="1" x14ac:dyDescent="0.25">
      <c r="A369" s="52"/>
      <c r="B369" s="52"/>
      <c r="C369" s="52"/>
      <c r="D369" s="52"/>
      <c r="E369" s="52"/>
      <c r="F369" s="52"/>
      <c r="G369" s="52"/>
      <c r="H369" s="52"/>
      <c r="I369" s="52"/>
      <c r="J369" s="52"/>
      <c r="K369" s="52"/>
      <c r="L369" s="52"/>
      <c r="M369" s="52"/>
      <c r="N369" s="52"/>
      <c r="O369" s="52"/>
      <c r="P369" s="52"/>
      <c r="Q369" s="52"/>
      <c r="R369" s="52"/>
      <c r="S369" s="52"/>
      <c r="T369" s="52"/>
      <c r="U369" s="52"/>
      <c r="W369" s="52"/>
      <c r="X369" s="52"/>
      <c r="Y369" s="52"/>
    </row>
    <row r="370" spans="1:25" hidden="1" x14ac:dyDescent="0.25">
      <c r="A370" s="52"/>
      <c r="B370" s="52"/>
      <c r="C370" s="52"/>
      <c r="D370" s="52"/>
      <c r="E370" s="52"/>
      <c r="F370" s="52"/>
      <c r="G370" s="52"/>
      <c r="H370" s="52"/>
      <c r="I370" s="52"/>
      <c r="J370" s="52"/>
      <c r="K370" s="52"/>
      <c r="L370" s="52"/>
      <c r="M370" s="52"/>
      <c r="N370" s="52"/>
      <c r="O370" s="52"/>
      <c r="P370" s="52"/>
      <c r="Q370" s="52"/>
      <c r="R370" s="52"/>
      <c r="S370" s="52"/>
      <c r="T370" s="52"/>
      <c r="U370" s="52"/>
      <c r="W370" s="52"/>
      <c r="X370" s="52"/>
      <c r="Y370" s="52"/>
    </row>
    <row r="371" spans="1:25" hidden="1" x14ac:dyDescent="0.25">
      <c r="A371" s="52"/>
      <c r="B371" s="52"/>
      <c r="C371" s="52"/>
      <c r="D371" s="52"/>
      <c r="E371" s="52"/>
      <c r="F371" s="52"/>
      <c r="G371" s="52"/>
      <c r="H371" s="52"/>
      <c r="I371" s="52"/>
      <c r="J371" s="52"/>
      <c r="K371" s="52"/>
      <c r="L371" s="52"/>
      <c r="M371" s="52"/>
      <c r="N371" s="52"/>
      <c r="O371" s="52"/>
      <c r="P371" s="52"/>
      <c r="Q371" s="52"/>
      <c r="R371" s="52"/>
      <c r="S371" s="52"/>
      <c r="T371" s="52"/>
      <c r="U371" s="52"/>
      <c r="W371" s="52"/>
      <c r="X371" s="52"/>
      <c r="Y371" s="52"/>
    </row>
    <row r="372" spans="1:25" hidden="1" x14ac:dyDescent="0.25">
      <c r="A372" s="52"/>
      <c r="B372" s="52"/>
      <c r="C372" s="52"/>
      <c r="D372" s="52"/>
      <c r="E372" s="52"/>
      <c r="F372" s="52"/>
      <c r="G372" s="52"/>
      <c r="H372" s="52"/>
      <c r="I372" s="52"/>
      <c r="J372" s="52"/>
      <c r="K372" s="52"/>
      <c r="L372" s="52"/>
      <c r="M372" s="52"/>
      <c r="N372" s="52"/>
      <c r="O372" s="52"/>
      <c r="P372" s="52"/>
      <c r="Q372" s="52"/>
      <c r="R372" s="52"/>
      <c r="S372" s="52"/>
      <c r="T372" s="52"/>
      <c r="U372" s="52"/>
      <c r="W372" s="52"/>
      <c r="X372" s="52"/>
      <c r="Y372" s="52"/>
    </row>
    <row r="373" spans="1:25" hidden="1" x14ac:dyDescent="0.25">
      <c r="A373" s="52"/>
      <c r="B373" s="52"/>
      <c r="C373" s="52"/>
      <c r="D373" s="52"/>
      <c r="E373" s="52"/>
      <c r="F373" s="52"/>
      <c r="G373" s="52"/>
      <c r="H373" s="52"/>
      <c r="I373" s="52"/>
      <c r="J373" s="52"/>
      <c r="K373" s="52"/>
      <c r="L373" s="52"/>
      <c r="M373" s="52"/>
      <c r="N373" s="52"/>
      <c r="O373" s="52"/>
      <c r="P373" s="52"/>
      <c r="Q373" s="52"/>
      <c r="R373" s="52"/>
      <c r="S373" s="52"/>
      <c r="T373" s="52"/>
      <c r="U373" s="52"/>
      <c r="W373" s="52"/>
      <c r="X373" s="52"/>
      <c r="Y373" s="52"/>
    </row>
    <row r="374" spans="1:25" hidden="1" x14ac:dyDescent="0.25">
      <c r="A374" s="52"/>
      <c r="B374" s="52"/>
      <c r="C374" s="52"/>
      <c r="D374" s="52"/>
      <c r="E374" s="52"/>
      <c r="F374" s="52"/>
      <c r="G374" s="52"/>
      <c r="H374" s="52"/>
      <c r="I374" s="52"/>
      <c r="J374" s="52"/>
      <c r="K374" s="52"/>
      <c r="L374" s="52"/>
      <c r="M374" s="52"/>
      <c r="N374" s="52"/>
      <c r="O374" s="52"/>
      <c r="P374" s="52"/>
      <c r="Q374" s="52"/>
      <c r="R374" s="52"/>
      <c r="S374" s="52"/>
      <c r="T374" s="52"/>
      <c r="U374" s="52"/>
      <c r="W374" s="52"/>
      <c r="X374" s="52"/>
      <c r="Y374" s="52"/>
    </row>
    <row r="375" spans="1:25" hidden="1" x14ac:dyDescent="0.25">
      <c r="A375" s="52"/>
      <c r="B375" s="52"/>
      <c r="C375" s="52"/>
      <c r="D375" s="52"/>
      <c r="E375" s="52"/>
      <c r="F375" s="52"/>
      <c r="G375" s="52"/>
      <c r="H375" s="52"/>
      <c r="I375" s="52"/>
      <c r="J375" s="52"/>
      <c r="K375" s="52"/>
      <c r="L375" s="52"/>
      <c r="M375" s="52"/>
      <c r="N375" s="52"/>
      <c r="O375" s="52"/>
      <c r="P375" s="52"/>
      <c r="Q375" s="52"/>
      <c r="R375" s="52"/>
      <c r="S375" s="52"/>
      <c r="T375" s="52"/>
      <c r="U375" s="52"/>
      <c r="W375" s="52"/>
      <c r="X375" s="52"/>
      <c r="Y375" s="52"/>
    </row>
    <row r="376" spans="1:25" hidden="1" x14ac:dyDescent="0.25">
      <c r="A376" s="52"/>
      <c r="B376" s="52"/>
      <c r="C376" s="52"/>
      <c r="D376" s="52"/>
      <c r="E376" s="52"/>
      <c r="F376" s="52"/>
      <c r="G376" s="52"/>
      <c r="H376" s="52"/>
      <c r="I376" s="52"/>
      <c r="J376" s="52"/>
      <c r="K376" s="52"/>
      <c r="L376" s="52"/>
      <c r="M376" s="52"/>
      <c r="N376" s="52"/>
      <c r="O376" s="52"/>
      <c r="P376" s="52"/>
      <c r="Q376" s="52"/>
      <c r="R376" s="52"/>
      <c r="S376" s="52"/>
      <c r="T376" s="52"/>
      <c r="U376" s="52"/>
      <c r="W376" s="52"/>
      <c r="X376" s="52"/>
      <c r="Y376" s="52"/>
    </row>
    <row r="377" spans="1:25" hidden="1" x14ac:dyDescent="0.25">
      <c r="A377" s="52"/>
      <c r="B377" s="52"/>
      <c r="C377" s="52"/>
      <c r="D377" s="52"/>
      <c r="E377" s="52"/>
      <c r="F377" s="52"/>
      <c r="G377" s="52"/>
      <c r="H377" s="52"/>
      <c r="I377" s="52"/>
      <c r="J377" s="52"/>
      <c r="K377" s="52"/>
      <c r="L377" s="52"/>
      <c r="M377" s="52"/>
      <c r="N377" s="52"/>
      <c r="O377" s="52"/>
      <c r="P377" s="52"/>
      <c r="Q377" s="52"/>
      <c r="R377" s="52"/>
      <c r="S377" s="52"/>
      <c r="T377" s="52"/>
      <c r="U377" s="52"/>
      <c r="W377" s="52"/>
      <c r="X377" s="52"/>
      <c r="Y377" s="52"/>
    </row>
    <row r="378" spans="1:25" hidden="1" x14ac:dyDescent="0.25">
      <c r="A378" s="52"/>
      <c r="B378" s="52"/>
      <c r="C378" s="52"/>
      <c r="D378" s="52"/>
      <c r="E378" s="52"/>
      <c r="F378" s="52"/>
      <c r="G378" s="52"/>
      <c r="H378" s="52"/>
      <c r="I378" s="52"/>
      <c r="J378" s="52"/>
      <c r="K378" s="52"/>
      <c r="L378" s="52"/>
      <c r="M378" s="52"/>
      <c r="N378" s="52"/>
      <c r="O378" s="52"/>
      <c r="P378" s="52"/>
      <c r="Q378" s="52"/>
      <c r="R378" s="52"/>
      <c r="S378" s="52"/>
      <c r="T378" s="52"/>
      <c r="U378" s="52"/>
      <c r="W378" s="52"/>
      <c r="X378" s="52"/>
      <c r="Y378" s="52"/>
    </row>
    <row r="379" spans="1:25" hidden="1" x14ac:dyDescent="0.25">
      <c r="A379" s="52"/>
      <c r="B379" s="52"/>
      <c r="C379" s="52"/>
      <c r="D379" s="52"/>
      <c r="E379" s="52"/>
      <c r="F379" s="52"/>
      <c r="G379" s="52"/>
      <c r="H379" s="52"/>
      <c r="I379" s="52"/>
      <c r="J379" s="52"/>
      <c r="K379" s="52"/>
      <c r="L379" s="52"/>
      <c r="M379" s="52"/>
      <c r="N379" s="52"/>
      <c r="O379" s="52"/>
      <c r="P379" s="52"/>
      <c r="Q379" s="52"/>
      <c r="R379" s="52"/>
      <c r="S379" s="52"/>
      <c r="T379" s="52"/>
      <c r="U379" s="52"/>
      <c r="W379" s="52"/>
      <c r="X379" s="52"/>
      <c r="Y379" s="52"/>
    </row>
    <row r="380" spans="1:25" hidden="1" x14ac:dyDescent="0.25">
      <c r="A380" s="52"/>
      <c r="B380" s="52"/>
      <c r="C380" s="52"/>
      <c r="D380" s="52"/>
      <c r="E380" s="52"/>
      <c r="F380" s="52"/>
      <c r="G380" s="52"/>
      <c r="H380" s="52"/>
      <c r="I380" s="52"/>
      <c r="J380" s="52"/>
      <c r="K380" s="52"/>
      <c r="L380" s="52"/>
      <c r="M380" s="52"/>
      <c r="N380" s="52"/>
      <c r="O380" s="52"/>
      <c r="P380" s="52"/>
      <c r="Q380" s="52"/>
      <c r="R380" s="52"/>
      <c r="S380" s="52"/>
      <c r="T380" s="52"/>
      <c r="U380" s="52"/>
      <c r="W380" s="52"/>
      <c r="X380" s="52"/>
      <c r="Y380" s="52"/>
    </row>
    <row r="381" spans="1:25" hidden="1" x14ac:dyDescent="0.25">
      <c r="A381" s="52"/>
      <c r="B381" s="52"/>
      <c r="C381" s="52"/>
      <c r="D381" s="52"/>
      <c r="E381" s="52"/>
      <c r="F381" s="52"/>
      <c r="G381" s="52"/>
      <c r="H381" s="52"/>
      <c r="I381" s="52"/>
      <c r="J381" s="52"/>
      <c r="K381" s="52"/>
      <c r="L381" s="52"/>
      <c r="M381" s="52"/>
      <c r="N381" s="52"/>
      <c r="O381" s="52"/>
      <c r="P381" s="52"/>
      <c r="Q381" s="52"/>
      <c r="R381" s="52"/>
      <c r="S381" s="52"/>
      <c r="T381" s="52"/>
      <c r="U381" s="52"/>
      <c r="W381" s="52"/>
      <c r="X381" s="52"/>
      <c r="Y381" s="52"/>
    </row>
    <row r="382" spans="1:25" hidden="1" x14ac:dyDescent="0.25">
      <c r="A382" s="52"/>
      <c r="B382" s="52"/>
      <c r="C382" s="52"/>
      <c r="D382" s="52"/>
      <c r="E382" s="52"/>
      <c r="F382" s="52"/>
      <c r="G382" s="52"/>
      <c r="H382" s="52"/>
      <c r="I382" s="52"/>
      <c r="J382" s="52"/>
      <c r="K382" s="52"/>
      <c r="L382" s="52"/>
      <c r="M382" s="52"/>
      <c r="N382" s="52"/>
      <c r="O382" s="52"/>
      <c r="P382" s="52"/>
      <c r="Q382" s="52"/>
      <c r="R382" s="52"/>
      <c r="S382" s="52"/>
      <c r="T382" s="52"/>
      <c r="U382" s="52"/>
      <c r="W382" s="52"/>
      <c r="X382" s="52"/>
      <c r="Y382" s="52"/>
    </row>
    <row r="383" spans="1:25" hidden="1" x14ac:dyDescent="0.25">
      <c r="A383" s="52"/>
      <c r="B383" s="52"/>
      <c r="C383" s="52"/>
      <c r="D383" s="52"/>
      <c r="E383" s="52"/>
      <c r="F383" s="52"/>
      <c r="G383" s="52"/>
      <c r="H383" s="52"/>
      <c r="I383" s="52"/>
      <c r="J383" s="52"/>
      <c r="K383" s="52"/>
      <c r="L383" s="52"/>
      <c r="M383" s="52"/>
      <c r="N383" s="52"/>
      <c r="O383" s="52"/>
      <c r="P383" s="52"/>
      <c r="Q383" s="52"/>
      <c r="R383" s="52"/>
      <c r="S383" s="52"/>
      <c r="T383" s="52"/>
      <c r="U383" s="52"/>
      <c r="W383" s="52"/>
      <c r="X383" s="52"/>
      <c r="Y383" s="52"/>
    </row>
    <row r="384" spans="1:25" hidden="1" x14ac:dyDescent="0.25">
      <c r="A384" s="52"/>
      <c r="B384" s="52"/>
      <c r="C384" s="52"/>
      <c r="D384" s="52"/>
      <c r="E384" s="52"/>
      <c r="F384" s="52"/>
      <c r="G384" s="52"/>
      <c r="H384" s="52"/>
      <c r="I384" s="52"/>
      <c r="J384" s="52"/>
      <c r="K384" s="52"/>
      <c r="L384" s="52"/>
      <c r="M384" s="52"/>
      <c r="N384" s="52"/>
      <c r="O384" s="52"/>
      <c r="P384" s="52"/>
      <c r="Q384" s="52"/>
      <c r="R384" s="52"/>
      <c r="S384" s="52"/>
      <c r="T384" s="52"/>
      <c r="U384" s="52"/>
      <c r="W384" s="52"/>
      <c r="X384" s="52"/>
      <c r="Y384" s="52"/>
    </row>
    <row r="385" spans="1:25" hidden="1" x14ac:dyDescent="0.25">
      <c r="A385" s="52"/>
      <c r="B385" s="52"/>
      <c r="C385" s="52"/>
      <c r="D385" s="52"/>
      <c r="E385" s="52"/>
      <c r="F385" s="52"/>
      <c r="G385" s="52"/>
      <c r="H385" s="52"/>
      <c r="I385" s="52"/>
      <c r="J385" s="52"/>
      <c r="K385" s="52"/>
      <c r="L385" s="52"/>
      <c r="M385" s="52"/>
      <c r="N385" s="52"/>
      <c r="O385" s="52"/>
      <c r="P385" s="52"/>
      <c r="Q385" s="52"/>
      <c r="R385" s="52"/>
      <c r="S385" s="52"/>
      <c r="T385" s="52"/>
      <c r="U385" s="52"/>
      <c r="W385" s="52"/>
      <c r="X385" s="52"/>
      <c r="Y385" s="52"/>
    </row>
    <row r="386" spans="1:25" hidden="1" x14ac:dyDescent="0.25">
      <c r="A386" s="52"/>
      <c r="B386" s="52"/>
      <c r="C386" s="52"/>
      <c r="D386" s="52"/>
      <c r="E386" s="52"/>
      <c r="F386" s="52"/>
      <c r="G386" s="52"/>
      <c r="H386" s="52"/>
      <c r="I386" s="52"/>
      <c r="J386" s="52"/>
      <c r="K386" s="52"/>
      <c r="L386" s="52"/>
      <c r="M386" s="52"/>
      <c r="N386" s="52"/>
      <c r="O386" s="52"/>
      <c r="P386" s="52"/>
      <c r="Q386" s="52"/>
      <c r="R386" s="52"/>
      <c r="S386" s="52"/>
      <c r="T386" s="52"/>
      <c r="U386" s="52"/>
      <c r="W386" s="52"/>
      <c r="X386" s="52"/>
      <c r="Y386" s="52"/>
    </row>
    <row r="387" spans="1:25" hidden="1" x14ac:dyDescent="0.25">
      <c r="A387" s="52"/>
      <c r="B387" s="52"/>
      <c r="C387" s="52"/>
      <c r="D387" s="52"/>
      <c r="E387" s="52"/>
      <c r="F387" s="52"/>
      <c r="G387" s="52"/>
      <c r="H387" s="52"/>
      <c r="I387" s="52"/>
      <c r="J387" s="52"/>
      <c r="K387" s="52"/>
      <c r="L387" s="52"/>
      <c r="M387" s="52"/>
      <c r="N387" s="52"/>
      <c r="O387" s="52"/>
      <c r="P387" s="52"/>
      <c r="Q387" s="52"/>
      <c r="R387" s="52"/>
      <c r="S387" s="52"/>
      <c r="T387" s="52"/>
      <c r="U387" s="52"/>
      <c r="W387" s="52"/>
      <c r="X387" s="52"/>
      <c r="Y387" s="52"/>
    </row>
    <row r="388" spans="1:25" hidden="1" x14ac:dyDescent="0.25">
      <c r="A388" s="52"/>
      <c r="B388" s="52"/>
      <c r="C388" s="52"/>
      <c r="D388" s="52"/>
      <c r="E388" s="52"/>
      <c r="F388" s="52"/>
      <c r="G388" s="52"/>
      <c r="H388" s="52"/>
      <c r="I388" s="52"/>
      <c r="J388" s="52"/>
      <c r="K388" s="52"/>
      <c r="L388" s="52"/>
      <c r="M388" s="52"/>
      <c r="N388" s="52"/>
      <c r="O388" s="52"/>
      <c r="P388" s="52"/>
      <c r="Q388" s="52"/>
      <c r="R388" s="52"/>
      <c r="S388" s="52"/>
      <c r="T388" s="52"/>
      <c r="U388" s="52"/>
      <c r="W388" s="52"/>
      <c r="X388" s="52"/>
      <c r="Y388" s="52"/>
    </row>
    <row r="389" spans="1:25" hidden="1" x14ac:dyDescent="0.25">
      <c r="A389" s="52"/>
      <c r="B389" s="52"/>
      <c r="C389" s="52"/>
      <c r="D389" s="52"/>
      <c r="E389" s="52"/>
      <c r="F389" s="52"/>
      <c r="G389" s="52"/>
      <c r="H389" s="52"/>
      <c r="I389" s="52"/>
      <c r="J389" s="52"/>
      <c r="K389" s="52"/>
      <c r="L389" s="52"/>
      <c r="M389" s="52"/>
      <c r="N389" s="52"/>
      <c r="O389" s="52"/>
      <c r="P389" s="52"/>
      <c r="Q389" s="52"/>
      <c r="R389" s="52"/>
      <c r="S389" s="52"/>
      <c r="T389" s="52"/>
      <c r="U389" s="52"/>
      <c r="W389" s="52"/>
      <c r="X389" s="52"/>
      <c r="Y389" s="52"/>
    </row>
    <row r="390" spans="1:25" hidden="1" x14ac:dyDescent="0.25">
      <c r="A390" s="52"/>
      <c r="B390" s="52"/>
      <c r="C390" s="52"/>
      <c r="D390" s="52"/>
      <c r="E390" s="52"/>
      <c r="F390" s="52"/>
      <c r="G390" s="52"/>
      <c r="H390" s="52"/>
      <c r="I390" s="52"/>
      <c r="J390" s="52"/>
      <c r="K390" s="52"/>
      <c r="L390" s="52"/>
      <c r="M390" s="52"/>
      <c r="N390" s="52"/>
      <c r="O390" s="52"/>
      <c r="P390" s="52"/>
      <c r="Q390" s="52"/>
      <c r="R390" s="52"/>
      <c r="S390" s="52"/>
      <c r="T390" s="52"/>
      <c r="U390" s="52"/>
      <c r="W390" s="52"/>
      <c r="X390" s="52"/>
      <c r="Y390" s="52"/>
    </row>
    <row r="391" spans="1:25" hidden="1" x14ac:dyDescent="0.25">
      <c r="A391" s="52"/>
      <c r="B391" s="52"/>
      <c r="C391" s="52"/>
      <c r="D391" s="52"/>
      <c r="E391" s="52"/>
      <c r="F391" s="52"/>
      <c r="G391" s="52"/>
      <c r="H391" s="52"/>
      <c r="I391" s="52"/>
      <c r="J391" s="52"/>
      <c r="K391" s="52"/>
      <c r="L391" s="52"/>
      <c r="M391" s="52"/>
      <c r="N391" s="52"/>
      <c r="O391" s="52"/>
      <c r="P391" s="52"/>
      <c r="Q391" s="52"/>
      <c r="R391" s="52"/>
      <c r="S391" s="52"/>
      <c r="T391" s="52"/>
      <c r="U391" s="52"/>
      <c r="W391" s="52"/>
      <c r="X391" s="52"/>
      <c r="Y391" s="52"/>
    </row>
    <row r="392" spans="1:25" hidden="1" x14ac:dyDescent="0.25">
      <c r="A392" s="52"/>
      <c r="B392" s="52"/>
      <c r="C392" s="52"/>
      <c r="D392" s="52"/>
      <c r="E392" s="52"/>
      <c r="F392" s="52"/>
      <c r="G392" s="52"/>
      <c r="H392" s="52"/>
      <c r="I392" s="52"/>
      <c r="J392" s="52"/>
      <c r="K392" s="52"/>
      <c r="L392" s="52"/>
      <c r="M392" s="52"/>
      <c r="N392" s="52"/>
      <c r="O392" s="52"/>
      <c r="P392" s="52"/>
      <c r="Q392" s="52"/>
      <c r="R392" s="52"/>
      <c r="S392" s="52"/>
      <c r="T392" s="52"/>
      <c r="U392" s="52"/>
      <c r="W392" s="52"/>
      <c r="X392" s="52"/>
      <c r="Y392" s="52"/>
    </row>
    <row r="393" spans="1:25" hidden="1" x14ac:dyDescent="0.25">
      <c r="A393" s="52"/>
      <c r="B393" s="52"/>
      <c r="C393" s="52"/>
      <c r="D393" s="52"/>
      <c r="E393" s="52"/>
      <c r="F393" s="52"/>
      <c r="G393" s="52"/>
      <c r="H393" s="52"/>
      <c r="I393" s="52"/>
      <c r="J393" s="52"/>
      <c r="K393" s="52"/>
      <c r="L393" s="52"/>
      <c r="M393" s="52"/>
      <c r="N393" s="52"/>
      <c r="O393" s="52"/>
      <c r="P393" s="52"/>
      <c r="Q393" s="52"/>
      <c r="R393" s="52"/>
      <c r="S393" s="52"/>
      <c r="T393" s="52"/>
      <c r="U393" s="52"/>
      <c r="W393" s="52"/>
      <c r="X393" s="52"/>
      <c r="Y393" s="52"/>
    </row>
    <row r="394" spans="1:25" hidden="1" x14ac:dyDescent="0.25">
      <c r="A394" s="52"/>
      <c r="B394" s="52"/>
      <c r="C394" s="52"/>
      <c r="D394" s="52"/>
      <c r="E394" s="52"/>
      <c r="F394" s="52"/>
      <c r="G394" s="52"/>
      <c r="H394" s="52"/>
      <c r="I394" s="52"/>
      <c r="J394" s="52"/>
      <c r="K394" s="52"/>
      <c r="L394" s="52"/>
      <c r="M394" s="52"/>
      <c r="N394" s="52"/>
      <c r="O394" s="52"/>
      <c r="P394" s="52"/>
      <c r="Q394" s="52"/>
      <c r="R394" s="52"/>
      <c r="S394" s="52"/>
      <c r="T394" s="52"/>
      <c r="U394" s="52"/>
      <c r="W394" s="52"/>
      <c r="X394" s="52"/>
      <c r="Y394" s="52"/>
    </row>
    <row r="395" spans="1:25" hidden="1" x14ac:dyDescent="0.25">
      <c r="A395" s="52"/>
      <c r="B395" s="52"/>
      <c r="C395" s="52"/>
      <c r="D395" s="52"/>
      <c r="E395" s="52"/>
      <c r="F395" s="52"/>
      <c r="G395" s="52"/>
      <c r="H395" s="52"/>
      <c r="I395" s="52"/>
      <c r="J395" s="52"/>
      <c r="K395" s="52"/>
      <c r="L395" s="52"/>
      <c r="M395" s="52"/>
      <c r="N395" s="52"/>
      <c r="O395" s="52"/>
      <c r="P395" s="52"/>
      <c r="Q395" s="52"/>
      <c r="R395" s="52"/>
      <c r="S395" s="52"/>
      <c r="T395" s="52"/>
      <c r="U395" s="52"/>
      <c r="W395" s="52"/>
      <c r="X395" s="52"/>
      <c r="Y395" s="52"/>
    </row>
    <row r="396" spans="1:25" hidden="1" x14ac:dyDescent="0.25">
      <c r="A396" s="52"/>
      <c r="B396" s="52"/>
      <c r="C396" s="52"/>
      <c r="D396" s="52"/>
      <c r="E396" s="52"/>
      <c r="F396" s="52"/>
      <c r="G396" s="52"/>
      <c r="H396" s="52"/>
      <c r="I396" s="52"/>
      <c r="J396" s="52"/>
      <c r="K396" s="52"/>
      <c r="L396" s="52"/>
      <c r="M396" s="52"/>
      <c r="N396" s="52"/>
      <c r="O396" s="52"/>
      <c r="P396" s="52"/>
      <c r="Q396" s="52"/>
      <c r="R396" s="52"/>
      <c r="S396" s="52"/>
      <c r="T396" s="52"/>
      <c r="U396" s="52"/>
      <c r="W396" s="52"/>
      <c r="X396" s="52"/>
      <c r="Y396" s="52"/>
    </row>
    <row r="397" spans="1:25" hidden="1" x14ac:dyDescent="0.25">
      <c r="A397" s="52"/>
      <c r="B397" s="52"/>
      <c r="C397" s="52"/>
      <c r="D397" s="52"/>
      <c r="E397" s="52"/>
      <c r="F397" s="52"/>
      <c r="G397" s="52"/>
      <c r="H397" s="52"/>
      <c r="I397" s="52"/>
      <c r="J397" s="52"/>
      <c r="K397" s="52"/>
      <c r="L397" s="52"/>
      <c r="M397" s="52"/>
      <c r="N397" s="52"/>
      <c r="O397" s="52"/>
      <c r="P397" s="52"/>
      <c r="Q397" s="52"/>
      <c r="R397" s="52"/>
      <c r="S397" s="52"/>
      <c r="T397" s="52"/>
      <c r="U397" s="52"/>
      <c r="W397" s="52"/>
      <c r="X397" s="52"/>
      <c r="Y397" s="52"/>
    </row>
    <row r="398" spans="1:25" hidden="1" x14ac:dyDescent="0.25">
      <c r="A398" s="52"/>
      <c r="B398" s="52"/>
      <c r="C398" s="52"/>
      <c r="D398" s="52"/>
      <c r="E398" s="52"/>
      <c r="F398" s="52"/>
      <c r="G398" s="52"/>
      <c r="H398" s="52"/>
      <c r="I398" s="52"/>
      <c r="J398" s="52"/>
      <c r="K398" s="52"/>
      <c r="L398" s="52"/>
      <c r="M398" s="52"/>
      <c r="N398" s="52"/>
      <c r="O398" s="52"/>
      <c r="P398" s="52"/>
      <c r="Q398" s="52"/>
      <c r="R398" s="52"/>
      <c r="S398" s="52"/>
      <c r="T398" s="52"/>
      <c r="U398" s="52"/>
      <c r="W398" s="52"/>
      <c r="X398" s="52"/>
      <c r="Y398" s="52"/>
    </row>
    <row r="399" spans="1:25" hidden="1" x14ac:dyDescent="0.25">
      <c r="A399" s="52"/>
      <c r="B399" s="52"/>
      <c r="C399" s="52"/>
      <c r="D399" s="52"/>
      <c r="E399" s="52"/>
      <c r="F399" s="52"/>
      <c r="G399" s="52"/>
      <c r="H399" s="52"/>
      <c r="I399" s="52"/>
      <c r="J399" s="52"/>
      <c r="K399" s="52"/>
      <c r="L399" s="52"/>
      <c r="M399" s="52"/>
      <c r="N399" s="52"/>
      <c r="O399" s="52"/>
      <c r="P399" s="52"/>
      <c r="Q399" s="52"/>
      <c r="R399" s="52"/>
      <c r="S399" s="52"/>
      <c r="T399" s="52"/>
      <c r="U399" s="52"/>
      <c r="W399" s="52"/>
      <c r="X399" s="52"/>
      <c r="Y399" s="52"/>
    </row>
    <row r="400" spans="1:25" hidden="1" x14ac:dyDescent="0.25">
      <c r="A400" s="52"/>
      <c r="B400" s="52"/>
      <c r="C400" s="52"/>
      <c r="D400" s="52"/>
      <c r="E400" s="52"/>
      <c r="F400" s="52"/>
      <c r="G400" s="52"/>
      <c r="H400" s="52"/>
      <c r="I400" s="52"/>
      <c r="J400" s="52"/>
      <c r="K400" s="52"/>
      <c r="L400" s="52"/>
      <c r="M400" s="52"/>
      <c r="N400" s="52"/>
      <c r="O400" s="52"/>
      <c r="P400" s="52"/>
      <c r="Q400" s="52"/>
      <c r="R400" s="52"/>
      <c r="S400" s="52"/>
      <c r="T400" s="52"/>
      <c r="U400" s="52"/>
      <c r="W400" s="52"/>
      <c r="X400" s="52"/>
      <c r="Y400" s="52"/>
    </row>
    <row r="401" spans="1:25" hidden="1" x14ac:dyDescent="0.25">
      <c r="A401" s="52"/>
      <c r="B401" s="52"/>
      <c r="C401" s="52"/>
      <c r="D401" s="52"/>
      <c r="E401" s="52"/>
      <c r="F401" s="52"/>
      <c r="G401" s="52"/>
      <c r="H401" s="52"/>
      <c r="I401" s="52"/>
      <c r="J401" s="52"/>
      <c r="K401" s="52"/>
      <c r="L401" s="52"/>
      <c r="M401" s="52"/>
      <c r="N401" s="52"/>
      <c r="O401" s="52"/>
      <c r="P401" s="52"/>
      <c r="Q401" s="52"/>
      <c r="R401" s="52"/>
      <c r="S401" s="52"/>
      <c r="T401" s="52"/>
      <c r="U401" s="52"/>
      <c r="W401" s="52"/>
      <c r="X401" s="52"/>
      <c r="Y401" s="52"/>
    </row>
    <row r="402" spans="1:25" hidden="1" x14ac:dyDescent="0.25">
      <c r="A402" s="52"/>
      <c r="B402" s="52"/>
      <c r="C402" s="52"/>
      <c r="D402" s="52"/>
      <c r="E402" s="52"/>
      <c r="F402" s="52"/>
      <c r="G402" s="52"/>
      <c r="H402" s="52"/>
      <c r="I402" s="52"/>
      <c r="J402" s="52"/>
      <c r="K402" s="52"/>
      <c r="L402" s="52"/>
      <c r="M402" s="52"/>
      <c r="N402" s="52"/>
      <c r="O402" s="52"/>
      <c r="P402" s="52"/>
      <c r="Q402" s="52"/>
      <c r="R402" s="52"/>
      <c r="S402" s="52"/>
      <c r="T402" s="52"/>
      <c r="U402" s="52"/>
      <c r="W402" s="52"/>
      <c r="X402" s="52"/>
      <c r="Y402" s="52"/>
    </row>
    <row r="403" spans="1:25" hidden="1" x14ac:dyDescent="0.25">
      <c r="A403" s="52"/>
      <c r="B403" s="52"/>
      <c r="C403" s="52"/>
      <c r="D403" s="52"/>
      <c r="E403" s="52"/>
      <c r="F403" s="52"/>
      <c r="G403" s="52"/>
      <c r="H403" s="52"/>
      <c r="I403" s="52"/>
      <c r="J403" s="52"/>
      <c r="K403" s="52"/>
      <c r="L403" s="52"/>
      <c r="M403" s="52"/>
      <c r="N403" s="52"/>
      <c r="O403" s="52"/>
      <c r="P403" s="52"/>
      <c r="Q403" s="52"/>
      <c r="R403" s="52"/>
      <c r="S403" s="52"/>
      <c r="T403" s="52"/>
      <c r="U403" s="52"/>
      <c r="W403" s="52"/>
      <c r="X403" s="52"/>
      <c r="Y403" s="52"/>
    </row>
    <row r="404" spans="1:25" hidden="1" x14ac:dyDescent="0.25">
      <c r="A404" s="52"/>
      <c r="B404" s="52"/>
      <c r="C404" s="52"/>
      <c r="D404" s="52"/>
      <c r="E404" s="52"/>
      <c r="F404" s="52"/>
      <c r="G404" s="52"/>
      <c r="H404" s="52"/>
      <c r="I404" s="52"/>
      <c r="J404" s="52"/>
      <c r="K404" s="52"/>
      <c r="L404" s="52"/>
      <c r="M404" s="52"/>
      <c r="N404" s="52"/>
      <c r="O404" s="52"/>
      <c r="P404" s="52"/>
      <c r="Q404" s="52"/>
      <c r="R404" s="52"/>
      <c r="S404" s="52"/>
      <c r="T404" s="52"/>
      <c r="U404" s="52"/>
      <c r="W404" s="52"/>
      <c r="X404" s="52"/>
      <c r="Y404" s="52"/>
    </row>
    <row r="405" spans="1:25" hidden="1" x14ac:dyDescent="0.25">
      <c r="A405" s="52"/>
      <c r="B405" s="52"/>
      <c r="C405" s="52"/>
      <c r="D405" s="52"/>
      <c r="E405" s="52"/>
      <c r="F405" s="52"/>
      <c r="G405" s="52"/>
      <c r="H405" s="52"/>
      <c r="I405" s="52"/>
      <c r="J405" s="52"/>
      <c r="K405" s="52"/>
      <c r="L405" s="52"/>
      <c r="M405" s="52"/>
      <c r="N405" s="52"/>
      <c r="O405" s="52"/>
      <c r="P405" s="52"/>
      <c r="Q405" s="52"/>
      <c r="R405" s="52"/>
      <c r="S405" s="52"/>
      <c r="T405" s="52"/>
      <c r="U405" s="52"/>
      <c r="W405" s="52"/>
      <c r="X405" s="52"/>
      <c r="Y405" s="52"/>
    </row>
    <row r="406" spans="1:25" hidden="1" x14ac:dyDescent="0.25">
      <c r="A406" s="52"/>
      <c r="B406" s="52"/>
      <c r="C406" s="52"/>
      <c r="D406" s="52"/>
      <c r="E406" s="52"/>
      <c r="F406" s="52"/>
      <c r="G406" s="52"/>
      <c r="H406" s="52"/>
      <c r="I406" s="52"/>
      <c r="J406" s="52"/>
      <c r="K406" s="52"/>
      <c r="L406" s="52"/>
      <c r="M406" s="52"/>
      <c r="N406" s="52"/>
      <c r="O406" s="52"/>
      <c r="P406" s="52"/>
      <c r="Q406" s="52"/>
      <c r="R406" s="52"/>
      <c r="S406" s="52"/>
    </row>
    <row r="407" spans="1:25" hidden="1" x14ac:dyDescent="0.25">
      <c r="A407" s="52"/>
      <c r="B407" s="52"/>
      <c r="C407" s="52"/>
      <c r="D407" s="52"/>
      <c r="E407" s="52"/>
      <c r="F407" s="52"/>
      <c r="G407" s="52"/>
      <c r="H407" s="52"/>
      <c r="I407" s="52"/>
      <c r="J407" s="52"/>
      <c r="K407" s="52"/>
      <c r="L407" s="52"/>
      <c r="M407" s="52"/>
      <c r="N407" s="52"/>
      <c r="O407" s="52"/>
      <c r="P407" s="52"/>
      <c r="Q407" s="52"/>
      <c r="R407" s="52"/>
      <c r="S407" s="52"/>
    </row>
    <row r="408" spans="1:25" hidden="1" x14ac:dyDescent="0.25">
      <c r="A408" s="52"/>
      <c r="B408" s="52"/>
      <c r="C408" s="52"/>
      <c r="D408" s="52"/>
      <c r="E408" s="52"/>
      <c r="F408" s="52"/>
      <c r="G408" s="52"/>
      <c r="H408" s="52"/>
      <c r="I408" s="52"/>
      <c r="J408" s="52"/>
      <c r="K408" s="52"/>
      <c r="L408" s="52"/>
      <c r="M408" s="52"/>
      <c r="N408" s="52"/>
      <c r="O408" s="52"/>
      <c r="P408" s="52"/>
      <c r="Q408" s="52"/>
      <c r="R408" s="52"/>
      <c r="S408" s="52"/>
    </row>
    <row r="409" spans="1:25" hidden="1" x14ac:dyDescent="0.25">
      <c r="A409" s="52"/>
      <c r="B409" s="52"/>
      <c r="C409" s="52"/>
      <c r="D409" s="52"/>
      <c r="E409" s="52"/>
      <c r="F409" s="52"/>
      <c r="G409" s="52"/>
      <c r="H409" s="52"/>
      <c r="I409" s="52"/>
      <c r="J409" s="52"/>
      <c r="K409" s="52"/>
      <c r="L409" s="52"/>
      <c r="M409" s="52"/>
      <c r="N409" s="52"/>
      <c r="O409" s="52"/>
      <c r="P409" s="52"/>
      <c r="Q409" s="52"/>
      <c r="R409" s="52"/>
      <c r="S409" s="52"/>
    </row>
    <row r="410" spans="1:25" hidden="1" x14ac:dyDescent="0.25">
      <c r="A410" s="52"/>
      <c r="B410" s="52"/>
      <c r="C410" s="52"/>
      <c r="D410" s="52"/>
      <c r="E410" s="52"/>
      <c r="F410" s="52"/>
      <c r="G410" s="52"/>
      <c r="H410" s="52"/>
      <c r="I410" s="52"/>
      <c r="J410" s="52"/>
      <c r="K410" s="52"/>
      <c r="L410" s="52"/>
      <c r="M410" s="52"/>
      <c r="N410" s="52"/>
      <c r="O410" s="52"/>
      <c r="P410" s="52"/>
      <c r="Q410" s="52"/>
      <c r="R410" s="52"/>
      <c r="S410" s="52"/>
    </row>
    <row r="411" spans="1:25" hidden="1" x14ac:dyDescent="0.25">
      <c r="A411" s="52"/>
      <c r="B411" s="52"/>
      <c r="C411" s="52"/>
      <c r="D411" s="52"/>
      <c r="E411" s="52"/>
      <c r="F411" s="52"/>
      <c r="G411" s="52"/>
      <c r="H411" s="52"/>
      <c r="I411" s="52"/>
      <c r="J411" s="52"/>
      <c r="K411" s="52"/>
      <c r="L411" s="52"/>
      <c r="M411" s="52"/>
      <c r="N411" s="52"/>
      <c r="O411" s="52"/>
      <c r="P411" s="52"/>
      <c r="Q411" s="52"/>
      <c r="R411" s="52"/>
      <c r="S411" s="52"/>
    </row>
    <row r="412" spans="1:25" hidden="1" x14ac:dyDescent="0.25">
      <c r="A412" s="52"/>
      <c r="B412" s="52"/>
      <c r="C412" s="52"/>
      <c r="D412" s="52"/>
      <c r="E412" s="52"/>
      <c r="F412" s="52"/>
      <c r="G412" s="52"/>
      <c r="H412" s="52"/>
      <c r="I412" s="52"/>
      <c r="J412" s="52"/>
      <c r="K412" s="52"/>
      <c r="L412" s="52"/>
      <c r="M412" s="52"/>
      <c r="N412" s="52"/>
      <c r="O412" s="52"/>
      <c r="P412" s="52"/>
      <c r="Q412" s="52"/>
      <c r="R412" s="52"/>
      <c r="S412" s="52"/>
    </row>
    <row r="413" spans="1:25" hidden="1" x14ac:dyDescent="0.25">
      <c r="A413" s="52"/>
      <c r="B413" s="52"/>
      <c r="C413" s="52"/>
      <c r="D413" s="52"/>
      <c r="E413" s="52"/>
      <c r="F413" s="52"/>
      <c r="G413" s="52"/>
      <c r="H413" s="52"/>
      <c r="I413" s="52"/>
      <c r="J413" s="52"/>
      <c r="K413" s="52"/>
      <c r="L413" s="52"/>
      <c r="M413" s="52"/>
      <c r="N413" s="52"/>
      <c r="O413" s="52"/>
      <c r="P413" s="52"/>
      <c r="Q413" s="52"/>
      <c r="R413" s="52"/>
      <c r="S413" s="52"/>
    </row>
    <row r="414" spans="1:25" hidden="1" x14ac:dyDescent="0.25">
      <c r="A414" s="52"/>
      <c r="B414" s="52"/>
      <c r="C414" s="52"/>
      <c r="D414" s="52"/>
      <c r="E414" s="52"/>
      <c r="F414" s="52"/>
      <c r="G414" s="52"/>
      <c r="H414" s="52"/>
      <c r="I414" s="52"/>
      <c r="J414" s="52"/>
      <c r="K414" s="52"/>
      <c r="L414" s="52"/>
      <c r="M414" s="52"/>
      <c r="N414" s="52"/>
      <c r="O414" s="52"/>
      <c r="P414" s="52"/>
      <c r="Q414" s="52"/>
      <c r="R414" s="52"/>
      <c r="S414" s="52"/>
    </row>
    <row r="415" spans="1:25" hidden="1" x14ac:dyDescent="0.25">
      <c r="A415" s="52"/>
      <c r="B415" s="52"/>
      <c r="C415" s="52"/>
      <c r="D415" s="52"/>
      <c r="E415" s="52"/>
      <c r="F415" s="52"/>
      <c r="G415" s="52"/>
      <c r="H415" s="52"/>
      <c r="I415" s="52"/>
      <c r="J415" s="52"/>
      <c r="K415" s="52"/>
      <c r="L415" s="52"/>
      <c r="M415" s="52"/>
      <c r="N415" s="52"/>
      <c r="O415" s="52"/>
      <c r="P415" s="52"/>
      <c r="Q415" s="52"/>
      <c r="R415" s="52"/>
      <c r="S415" s="52"/>
    </row>
    <row r="416" spans="1:25" hidden="1" x14ac:dyDescent="0.25">
      <c r="A416" s="52"/>
      <c r="B416" s="52"/>
      <c r="C416" s="52"/>
      <c r="D416" s="52"/>
      <c r="E416" s="52"/>
      <c r="F416" s="52"/>
      <c r="G416" s="52"/>
      <c r="H416" s="52"/>
      <c r="I416" s="52"/>
      <c r="J416" s="52"/>
      <c r="K416" s="52"/>
      <c r="L416" s="52"/>
      <c r="M416" s="52"/>
      <c r="N416" s="52"/>
      <c r="O416" s="52"/>
      <c r="P416" s="52"/>
      <c r="Q416" s="52"/>
      <c r="R416" s="52"/>
      <c r="S416" s="52"/>
    </row>
    <row r="417" spans="1:19" hidden="1" x14ac:dyDescent="0.25">
      <c r="A417" s="52"/>
      <c r="B417" s="52"/>
      <c r="C417" s="52"/>
      <c r="D417" s="52"/>
      <c r="E417" s="52"/>
      <c r="F417" s="52"/>
      <c r="G417" s="52"/>
      <c r="H417" s="52"/>
      <c r="I417" s="52"/>
      <c r="J417" s="52"/>
      <c r="K417" s="52"/>
      <c r="L417" s="52"/>
      <c r="M417" s="52"/>
      <c r="N417" s="52"/>
      <c r="O417" s="52"/>
      <c r="P417" s="52"/>
      <c r="Q417" s="52"/>
      <c r="R417" s="52"/>
      <c r="S417" s="52"/>
    </row>
    <row r="418" spans="1:19" hidden="1" x14ac:dyDescent="0.25">
      <c r="A418" s="52"/>
      <c r="B418" s="52"/>
      <c r="C418" s="52"/>
      <c r="D418" s="52"/>
      <c r="E418" s="52"/>
      <c r="F418" s="52"/>
      <c r="G418" s="52"/>
      <c r="H418" s="52"/>
      <c r="I418" s="52"/>
      <c r="J418" s="52"/>
      <c r="K418" s="52"/>
      <c r="L418" s="52"/>
      <c r="M418" s="52"/>
      <c r="N418" s="52"/>
      <c r="O418" s="52"/>
      <c r="P418" s="52"/>
      <c r="Q418" s="52"/>
      <c r="R418" s="52"/>
      <c r="S418" s="52"/>
    </row>
    <row r="419" spans="1:19" hidden="1" x14ac:dyDescent="0.25">
      <c r="A419" s="52"/>
      <c r="B419" s="52"/>
      <c r="C419" s="52"/>
      <c r="D419" s="52"/>
      <c r="E419" s="52"/>
      <c r="F419" s="52"/>
      <c r="G419" s="52"/>
      <c r="H419" s="52"/>
      <c r="I419" s="52"/>
      <c r="J419" s="52"/>
      <c r="K419" s="52"/>
      <c r="L419" s="52"/>
      <c r="M419" s="52"/>
      <c r="N419" s="52"/>
      <c r="O419" s="52"/>
      <c r="P419" s="52"/>
      <c r="Q419" s="52"/>
      <c r="R419" s="52"/>
      <c r="S419" s="52"/>
    </row>
    <row r="420" spans="1:19" hidden="1" x14ac:dyDescent="0.25">
      <c r="A420" s="52"/>
      <c r="B420" s="52"/>
      <c r="C420" s="52"/>
      <c r="D420" s="52"/>
      <c r="E420" s="52"/>
      <c r="F420" s="52"/>
      <c r="G420" s="52"/>
      <c r="H420" s="52"/>
      <c r="I420" s="52"/>
      <c r="J420" s="52"/>
      <c r="K420" s="52"/>
      <c r="L420" s="52"/>
      <c r="M420" s="52"/>
      <c r="N420" s="52"/>
      <c r="O420" s="52"/>
      <c r="P420" s="52"/>
      <c r="Q420" s="52"/>
      <c r="R420" s="52"/>
      <c r="S420" s="52"/>
    </row>
    <row r="421" spans="1:19" hidden="1" x14ac:dyDescent="0.25">
      <c r="A421" s="52"/>
      <c r="B421" s="52"/>
      <c r="C421" s="52"/>
      <c r="D421" s="52"/>
      <c r="E421" s="52"/>
      <c r="F421" s="52"/>
      <c r="G421" s="52"/>
      <c r="H421" s="52"/>
      <c r="I421" s="52"/>
      <c r="J421" s="52"/>
      <c r="K421" s="52"/>
      <c r="L421" s="52"/>
      <c r="M421" s="52"/>
      <c r="N421" s="52"/>
      <c r="O421" s="52"/>
      <c r="P421" s="52"/>
      <c r="Q421" s="52"/>
      <c r="R421" s="52"/>
      <c r="S421" s="52"/>
    </row>
    <row r="422" spans="1:19" hidden="1" x14ac:dyDescent="0.25">
      <c r="A422" s="52"/>
      <c r="B422" s="52"/>
      <c r="C422" s="52"/>
      <c r="D422" s="52"/>
      <c r="E422" s="52"/>
      <c r="F422" s="52"/>
      <c r="G422" s="52"/>
      <c r="H422" s="52"/>
      <c r="I422" s="52"/>
      <c r="J422" s="52"/>
      <c r="K422" s="52"/>
      <c r="L422" s="52"/>
      <c r="M422" s="52"/>
      <c r="N422" s="52"/>
      <c r="O422" s="52"/>
      <c r="P422" s="52"/>
      <c r="Q422" s="52"/>
      <c r="R422" s="52"/>
      <c r="S422" s="52"/>
    </row>
    <row r="423" spans="1:19" hidden="1" x14ac:dyDescent="0.25">
      <c r="A423" s="52"/>
      <c r="B423" s="52"/>
      <c r="C423" s="52"/>
      <c r="D423" s="52"/>
      <c r="E423" s="52"/>
      <c r="F423" s="52"/>
      <c r="G423" s="52"/>
      <c r="H423" s="52"/>
      <c r="I423" s="52"/>
      <c r="J423" s="52"/>
      <c r="K423" s="52"/>
      <c r="L423" s="52"/>
      <c r="M423" s="52"/>
      <c r="N423" s="52"/>
      <c r="O423" s="52"/>
      <c r="P423" s="52"/>
      <c r="Q423" s="52"/>
      <c r="R423" s="52"/>
      <c r="S423" s="52"/>
    </row>
    <row r="424" spans="1:19" hidden="1" x14ac:dyDescent="0.25">
      <c r="A424" s="52"/>
      <c r="B424" s="52"/>
      <c r="C424" s="52"/>
      <c r="D424" s="52"/>
      <c r="E424" s="52"/>
      <c r="F424" s="52"/>
      <c r="G424" s="52"/>
      <c r="H424" s="52"/>
      <c r="I424" s="52"/>
      <c r="J424" s="52"/>
      <c r="K424" s="52"/>
      <c r="L424" s="52"/>
      <c r="M424" s="52"/>
      <c r="N424" s="52"/>
      <c r="O424" s="52"/>
      <c r="P424" s="52"/>
      <c r="Q424" s="52"/>
      <c r="R424" s="52"/>
      <c r="S424" s="52"/>
    </row>
    <row r="425" spans="1:19" hidden="1" x14ac:dyDescent="0.25">
      <c r="A425" s="52"/>
      <c r="B425" s="52"/>
      <c r="C425" s="52"/>
      <c r="D425" s="52"/>
      <c r="E425" s="52"/>
      <c r="F425" s="52"/>
      <c r="G425" s="52"/>
      <c r="H425" s="52"/>
      <c r="I425" s="52"/>
      <c r="J425" s="52"/>
      <c r="K425" s="52"/>
      <c r="L425" s="52"/>
      <c r="M425" s="52"/>
      <c r="N425" s="52"/>
      <c r="O425" s="52"/>
      <c r="P425" s="52"/>
      <c r="Q425" s="52"/>
      <c r="R425" s="52"/>
      <c r="S425" s="52"/>
    </row>
    <row r="426" spans="1:19" hidden="1" x14ac:dyDescent="0.25">
      <c r="A426" s="52"/>
      <c r="B426" s="52"/>
      <c r="C426" s="52"/>
      <c r="D426" s="52"/>
      <c r="E426" s="52"/>
      <c r="F426" s="52"/>
      <c r="G426" s="52"/>
      <c r="H426" s="52"/>
      <c r="I426" s="52"/>
      <c r="J426" s="52"/>
      <c r="K426" s="52"/>
      <c r="L426" s="52"/>
      <c r="M426" s="52"/>
      <c r="N426" s="52"/>
      <c r="O426" s="52"/>
      <c r="P426" s="52"/>
      <c r="Q426" s="52"/>
      <c r="R426" s="52"/>
      <c r="S426" s="52"/>
    </row>
    <row r="427" spans="1:19" hidden="1" x14ac:dyDescent="0.25">
      <c r="A427" s="52"/>
      <c r="B427" s="52"/>
      <c r="C427" s="52"/>
      <c r="D427" s="52"/>
      <c r="E427" s="52"/>
      <c r="F427" s="52"/>
      <c r="G427" s="52"/>
      <c r="H427" s="52"/>
      <c r="I427" s="52"/>
      <c r="J427" s="52"/>
      <c r="K427" s="52"/>
      <c r="L427" s="52"/>
      <c r="M427" s="52"/>
      <c r="N427" s="52"/>
      <c r="O427" s="52"/>
      <c r="P427" s="52"/>
      <c r="Q427" s="52"/>
      <c r="R427" s="52"/>
      <c r="S427" s="52"/>
    </row>
    <row r="428" spans="1:19" hidden="1" x14ac:dyDescent="0.25">
      <c r="A428" s="52"/>
      <c r="B428" s="52"/>
      <c r="C428" s="52"/>
      <c r="D428" s="52"/>
      <c r="E428" s="52"/>
      <c r="F428" s="52"/>
      <c r="G428" s="52"/>
      <c r="H428" s="52"/>
      <c r="I428" s="52"/>
      <c r="J428" s="52"/>
      <c r="K428" s="52"/>
      <c r="L428" s="52"/>
      <c r="M428" s="52"/>
      <c r="N428" s="52"/>
      <c r="O428" s="52"/>
      <c r="P428" s="52"/>
      <c r="Q428" s="52"/>
      <c r="R428" s="52"/>
      <c r="S428" s="52"/>
    </row>
    <row r="429" spans="1:19" hidden="1" x14ac:dyDescent="0.25">
      <c r="A429" s="52"/>
      <c r="B429" s="52"/>
      <c r="C429" s="52"/>
      <c r="D429" s="52"/>
      <c r="E429" s="52"/>
      <c r="F429" s="52"/>
      <c r="G429" s="52"/>
      <c r="H429" s="52"/>
      <c r="I429" s="52"/>
      <c r="J429" s="52"/>
      <c r="K429" s="52"/>
      <c r="L429" s="52"/>
      <c r="M429" s="52"/>
      <c r="N429" s="52"/>
      <c r="O429" s="52"/>
      <c r="P429" s="52"/>
      <c r="Q429" s="52"/>
      <c r="R429" s="52"/>
      <c r="S429" s="52"/>
    </row>
    <row r="430" spans="1:19" hidden="1" x14ac:dyDescent="0.25">
      <c r="A430" s="52"/>
      <c r="B430" s="52"/>
      <c r="C430" s="52"/>
      <c r="D430" s="52"/>
      <c r="E430" s="52"/>
      <c r="F430" s="52"/>
      <c r="G430" s="52"/>
      <c r="H430" s="52"/>
      <c r="I430" s="52"/>
      <c r="J430" s="52"/>
      <c r="K430" s="52"/>
      <c r="L430" s="52"/>
      <c r="M430" s="52"/>
      <c r="N430" s="52"/>
      <c r="O430" s="52"/>
      <c r="P430" s="52"/>
      <c r="Q430" s="52"/>
      <c r="R430" s="52"/>
      <c r="S430" s="52"/>
    </row>
    <row r="431" spans="1:19" hidden="1" x14ac:dyDescent="0.25">
      <c r="A431" s="52"/>
      <c r="B431" s="52"/>
      <c r="C431" s="52"/>
      <c r="D431" s="52"/>
      <c r="E431" s="52"/>
      <c r="F431" s="52"/>
      <c r="G431" s="52"/>
      <c r="H431" s="52"/>
      <c r="I431" s="52"/>
      <c r="J431" s="52"/>
      <c r="K431" s="52"/>
      <c r="L431" s="52"/>
      <c r="M431" s="52"/>
      <c r="N431" s="52"/>
      <c r="O431" s="52"/>
      <c r="P431" s="52"/>
      <c r="Q431" s="52"/>
      <c r="R431" s="52"/>
      <c r="S431" s="52"/>
    </row>
    <row r="432" spans="1:19" hidden="1" x14ac:dyDescent="0.25">
      <c r="A432" s="52"/>
      <c r="B432" s="52"/>
      <c r="C432" s="52"/>
      <c r="D432" s="52"/>
      <c r="E432" s="52"/>
      <c r="F432" s="52"/>
      <c r="G432" s="52"/>
      <c r="H432" s="52"/>
      <c r="I432" s="52"/>
      <c r="J432" s="52"/>
      <c r="K432" s="52"/>
      <c r="L432" s="52"/>
      <c r="M432" s="52"/>
      <c r="N432" s="52"/>
      <c r="O432" s="52"/>
      <c r="P432" s="52"/>
      <c r="Q432" s="52"/>
      <c r="R432" s="52"/>
      <c r="S432" s="52"/>
    </row>
    <row r="433" spans="1:19" hidden="1" x14ac:dyDescent="0.25">
      <c r="A433" s="52"/>
      <c r="B433" s="52"/>
      <c r="C433" s="52"/>
      <c r="D433" s="52"/>
      <c r="E433" s="52"/>
      <c r="F433" s="52"/>
      <c r="G433" s="52"/>
      <c r="H433" s="52"/>
      <c r="I433" s="52"/>
      <c r="J433" s="52"/>
      <c r="K433" s="52"/>
      <c r="L433" s="52"/>
      <c r="M433" s="52"/>
      <c r="N433" s="52"/>
      <c r="O433" s="52"/>
      <c r="P433" s="52"/>
      <c r="Q433" s="52"/>
      <c r="R433" s="52"/>
      <c r="S433" s="52"/>
    </row>
    <row r="434" spans="1:19" hidden="1" x14ac:dyDescent="0.25">
      <c r="A434" s="52"/>
      <c r="B434" s="52"/>
      <c r="C434" s="52"/>
      <c r="D434" s="52"/>
      <c r="E434" s="52"/>
      <c r="F434" s="52"/>
      <c r="G434" s="52"/>
      <c r="H434" s="52"/>
      <c r="I434" s="52"/>
      <c r="J434" s="52"/>
      <c r="K434" s="52"/>
      <c r="L434" s="52"/>
      <c r="M434" s="52"/>
      <c r="N434" s="52"/>
      <c r="O434" s="52"/>
      <c r="P434" s="52"/>
      <c r="Q434" s="52"/>
      <c r="R434" s="52"/>
      <c r="S434" s="52"/>
    </row>
    <row r="435" spans="1:19" hidden="1" x14ac:dyDescent="0.25">
      <c r="A435" s="52"/>
      <c r="B435" s="52"/>
      <c r="C435" s="52"/>
      <c r="D435" s="52"/>
      <c r="E435" s="52"/>
      <c r="F435" s="52"/>
      <c r="G435" s="52"/>
      <c r="H435" s="52"/>
      <c r="I435" s="52"/>
      <c r="J435" s="52"/>
      <c r="K435" s="52"/>
      <c r="L435" s="52"/>
      <c r="M435" s="52"/>
      <c r="N435" s="52"/>
      <c r="O435" s="52"/>
      <c r="P435" s="52"/>
      <c r="Q435" s="52"/>
      <c r="R435" s="52"/>
      <c r="S435" s="52"/>
    </row>
    <row r="436" spans="1:19" hidden="1" x14ac:dyDescent="0.25">
      <c r="A436" s="52"/>
      <c r="B436" s="52"/>
      <c r="C436" s="52"/>
      <c r="D436" s="52"/>
      <c r="E436" s="52"/>
      <c r="F436" s="52"/>
      <c r="G436" s="52"/>
      <c r="H436" s="52"/>
      <c r="I436" s="52"/>
      <c r="J436" s="52"/>
      <c r="K436" s="52"/>
      <c r="L436" s="52"/>
      <c r="M436" s="52"/>
      <c r="N436" s="52"/>
      <c r="O436" s="52"/>
      <c r="P436" s="52"/>
      <c r="Q436" s="52"/>
      <c r="R436" s="52"/>
      <c r="S436" s="52"/>
    </row>
    <row r="437" spans="1:19" hidden="1" x14ac:dyDescent="0.25">
      <c r="A437" s="52"/>
      <c r="B437" s="52"/>
      <c r="C437" s="52"/>
      <c r="D437" s="52"/>
      <c r="E437" s="52"/>
      <c r="F437" s="52"/>
      <c r="G437" s="52"/>
      <c r="H437" s="52"/>
      <c r="I437" s="52"/>
      <c r="J437" s="52"/>
      <c r="K437" s="52"/>
      <c r="L437" s="52"/>
      <c r="M437" s="52"/>
      <c r="N437" s="52"/>
      <c r="O437" s="52"/>
      <c r="P437" s="52"/>
      <c r="Q437" s="52"/>
      <c r="R437" s="52"/>
      <c r="S437" s="52"/>
    </row>
    <row r="438" spans="1:19" hidden="1" x14ac:dyDescent="0.25">
      <c r="A438" s="52"/>
      <c r="B438" s="52"/>
      <c r="C438" s="52"/>
      <c r="D438" s="52"/>
      <c r="E438" s="52"/>
      <c r="F438" s="52"/>
      <c r="G438" s="52"/>
      <c r="H438" s="52"/>
      <c r="I438" s="52"/>
      <c r="J438" s="52"/>
      <c r="K438" s="52"/>
      <c r="L438" s="52"/>
      <c r="M438" s="52"/>
      <c r="N438" s="52"/>
      <c r="O438" s="52"/>
      <c r="P438" s="52"/>
      <c r="Q438" s="52"/>
      <c r="R438" s="52"/>
      <c r="S438" s="52"/>
    </row>
    <row r="439" spans="1:19" hidden="1" x14ac:dyDescent="0.25">
      <c r="A439" s="52"/>
      <c r="B439" s="52"/>
      <c r="C439" s="52"/>
      <c r="D439" s="52"/>
      <c r="E439" s="52"/>
      <c r="F439" s="52"/>
      <c r="G439" s="52"/>
      <c r="H439" s="52"/>
      <c r="I439" s="52"/>
      <c r="J439" s="52"/>
      <c r="K439" s="52"/>
      <c r="L439" s="52"/>
      <c r="M439" s="52"/>
      <c r="N439" s="52"/>
      <c r="O439" s="52"/>
      <c r="P439" s="52"/>
      <c r="Q439" s="52"/>
      <c r="R439" s="52"/>
      <c r="S439" s="52"/>
    </row>
    <row r="440" spans="1:19" hidden="1" x14ac:dyDescent="0.25">
      <c r="A440" s="52"/>
      <c r="B440" s="52"/>
      <c r="C440" s="52"/>
      <c r="D440" s="52"/>
      <c r="E440" s="52"/>
      <c r="F440" s="52"/>
      <c r="G440" s="52"/>
      <c r="H440" s="52"/>
      <c r="I440" s="52"/>
      <c r="J440" s="52"/>
      <c r="K440" s="52"/>
      <c r="L440" s="52"/>
      <c r="M440" s="52"/>
      <c r="N440" s="52"/>
      <c r="O440" s="52"/>
      <c r="P440" s="52"/>
      <c r="Q440" s="52"/>
      <c r="R440" s="52"/>
      <c r="S440" s="52"/>
    </row>
    <row r="441" spans="1:19" hidden="1" x14ac:dyDescent="0.25">
      <c r="A441" s="52"/>
      <c r="B441" s="52"/>
      <c r="C441" s="52"/>
      <c r="D441" s="52"/>
      <c r="E441" s="52"/>
      <c r="F441" s="52"/>
      <c r="G441" s="52"/>
      <c r="H441" s="52"/>
      <c r="I441" s="52"/>
      <c r="J441" s="52"/>
      <c r="K441" s="52"/>
      <c r="L441" s="52"/>
      <c r="M441" s="52"/>
      <c r="N441" s="52"/>
      <c r="O441" s="52"/>
      <c r="P441" s="52"/>
      <c r="Q441" s="52"/>
      <c r="R441" s="52"/>
      <c r="S441" s="52"/>
    </row>
    <row r="442" spans="1:19" hidden="1" x14ac:dyDescent="0.25">
      <c r="A442" s="52"/>
      <c r="B442" s="52"/>
      <c r="C442" s="52"/>
      <c r="D442" s="52"/>
      <c r="E442" s="52"/>
      <c r="F442" s="52"/>
      <c r="G442" s="52"/>
      <c r="H442" s="52"/>
      <c r="I442" s="52"/>
      <c r="J442" s="52"/>
      <c r="K442" s="52"/>
      <c r="L442" s="52"/>
      <c r="M442" s="52"/>
      <c r="N442" s="52"/>
      <c r="O442" s="52"/>
      <c r="P442" s="52"/>
      <c r="Q442" s="52"/>
      <c r="R442" s="52"/>
      <c r="S442" s="52"/>
    </row>
    <row r="443" spans="1:19" hidden="1" x14ac:dyDescent="0.25">
      <c r="A443" s="52"/>
      <c r="B443" s="52"/>
      <c r="C443" s="52"/>
      <c r="D443" s="52"/>
      <c r="E443" s="52"/>
      <c r="F443" s="52"/>
      <c r="G443" s="52"/>
      <c r="H443" s="52"/>
      <c r="I443" s="52"/>
      <c r="J443" s="52"/>
      <c r="K443" s="52"/>
      <c r="L443" s="52"/>
      <c r="M443" s="52"/>
      <c r="N443" s="52"/>
      <c r="O443" s="52"/>
      <c r="P443" s="52"/>
      <c r="Q443" s="52"/>
      <c r="R443" s="52"/>
      <c r="S443" s="52"/>
    </row>
    <row r="444" spans="1:19" hidden="1" x14ac:dyDescent="0.25">
      <c r="A444" s="52"/>
      <c r="B444" s="52"/>
      <c r="C444" s="52"/>
      <c r="D444" s="52"/>
      <c r="E444" s="52"/>
      <c r="F444" s="52"/>
      <c r="G444" s="52"/>
      <c r="H444" s="52"/>
      <c r="I444" s="52"/>
      <c r="J444" s="52"/>
      <c r="K444" s="52"/>
      <c r="L444" s="52"/>
      <c r="M444" s="52"/>
      <c r="N444" s="52"/>
      <c r="O444" s="52"/>
      <c r="P444" s="52"/>
      <c r="Q444" s="52"/>
      <c r="R444" s="52"/>
      <c r="S444" s="52"/>
    </row>
    <row r="445" spans="1:19" hidden="1" x14ac:dyDescent="0.25">
      <c r="A445" s="52"/>
      <c r="B445" s="52"/>
      <c r="C445" s="52"/>
      <c r="D445" s="52"/>
      <c r="E445" s="52"/>
      <c r="F445" s="52"/>
      <c r="G445" s="52"/>
      <c r="H445" s="52"/>
      <c r="I445" s="52"/>
      <c r="J445" s="52"/>
      <c r="K445" s="52"/>
      <c r="L445" s="52"/>
      <c r="M445" s="52"/>
      <c r="N445" s="52"/>
      <c r="O445" s="52"/>
      <c r="P445" s="52"/>
      <c r="Q445" s="52"/>
      <c r="R445" s="52"/>
      <c r="S445" s="52"/>
    </row>
    <row r="446" spans="1:19" hidden="1" x14ac:dyDescent="0.25">
      <c r="A446" s="52"/>
      <c r="B446" s="52"/>
      <c r="C446" s="52"/>
      <c r="D446" s="52"/>
      <c r="E446" s="52"/>
      <c r="F446" s="52"/>
      <c r="G446" s="52"/>
      <c r="H446" s="52"/>
      <c r="I446" s="52"/>
      <c r="J446" s="52"/>
      <c r="K446" s="52"/>
      <c r="L446" s="52"/>
      <c r="M446" s="52"/>
      <c r="N446" s="52"/>
      <c r="O446" s="52"/>
      <c r="P446" s="52"/>
      <c r="Q446" s="52"/>
      <c r="R446" s="52"/>
      <c r="S446" s="52"/>
    </row>
    <row r="447" spans="1:19" hidden="1" x14ac:dyDescent="0.25">
      <c r="A447" s="52"/>
      <c r="B447" s="52"/>
      <c r="C447" s="52"/>
      <c r="D447" s="52"/>
      <c r="E447" s="52"/>
      <c r="F447" s="52"/>
      <c r="G447" s="52"/>
      <c r="H447" s="52"/>
      <c r="I447" s="52"/>
      <c r="J447" s="52"/>
      <c r="K447" s="52"/>
      <c r="L447" s="52"/>
      <c r="M447" s="52"/>
      <c r="N447" s="52"/>
      <c r="O447" s="52"/>
      <c r="P447" s="52"/>
      <c r="Q447" s="52"/>
      <c r="R447" s="52"/>
      <c r="S447" s="52"/>
    </row>
    <row r="448" spans="1:19" hidden="1" x14ac:dyDescent="0.25">
      <c r="A448" s="52"/>
      <c r="B448" s="52"/>
      <c r="C448" s="52"/>
      <c r="D448" s="52"/>
      <c r="E448" s="52"/>
      <c r="F448" s="52"/>
      <c r="G448" s="52"/>
      <c r="H448" s="52"/>
      <c r="I448" s="52"/>
      <c r="J448" s="52"/>
      <c r="K448" s="52"/>
      <c r="L448" s="52"/>
      <c r="M448" s="52"/>
      <c r="N448" s="52"/>
      <c r="O448" s="52"/>
      <c r="P448" s="52"/>
      <c r="Q448" s="52"/>
      <c r="R448" s="52"/>
      <c r="S448" s="52"/>
    </row>
    <row r="449" spans="1:19" hidden="1" x14ac:dyDescent="0.25">
      <c r="A449" s="52"/>
      <c r="B449" s="52"/>
      <c r="C449" s="52"/>
      <c r="D449" s="52"/>
      <c r="E449" s="52"/>
      <c r="F449" s="52"/>
      <c r="G449" s="52"/>
      <c r="H449" s="52"/>
      <c r="I449" s="52"/>
      <c r="J449" s="52"/>
      <c r="K449" s="52"/>
      <c r="L449" s="52"/>
      <c r="M449" s="52"/>
      <c r="N449" s="52"/>
      <c r="O449" s="52"/>
      <c r="P449" s="52"/>
      <c r="Q449" s="52"/>
      <c r="R449" s="52"/>
      <c r="S449" s="52"/>
    </row>
    <row r="450" spans="1:19" hidden="1" x14ac:dyDescent="0.25">
      <c r="A450" s="52"/>
      <c r="B450" s="52"/>
      <c r="C450" s="52"/>
      <c r="D450" s="52"/>
      <c r="E450" s="52"/>
      <c r="F450" s="52"/>
      <c r="G450" s="52"/>
      <c r="H450" s="52"/>
      <c r="I450" s="52"/>
      <c r="J450" s="52"/>
      <c r="K450" s="52"/>
      <c r="L450" s="52"/>
      <c r="M450" s="52"/>
      <c r="N450" s="52"/>
      <c r="O450" s="52"/>
      <c r="P450" s="52"/>
      <c r="Q450" s="52"/>
      <c r="R450" s="52"/>
      <c r="S450" s="52"/>
    </row>
    <row r="451" spans="1:19" hidden="1" x14ac:dyDescent="0.25">
      <c r="A451" s="52"/>
      <c r="B451" s="52"/>
      <c r="C451" s="52"/>
      <c r="D451" s="52"/>
      <c r="E451" s="52"/>
      <c r="F451" s="52"/>
      <c r="G451" s="52"/>
      <c r="H451" s="52"/>
      <c r="I451" s="52"/>
      <c r="J451" s="52"/>
      <c r="K451" s="52"/>
      <c r="L451" s="52"/>
      <c r="M451" s="52"/>
      <c r="N451" s="52"/>
      <c r="O451" s="52"/>
      <c r="P451" s="52"/>
      <c r="Q451" s="52"/>
      <c r="R451" s="52"/>
      <c r="S451" s="52"/>
    </row>
    <row r="452" spans="1:19" hidden="1" x14ac:dyDescent="0.25">
      <c r="A452" s="52"/>
      <c r="B452" s="52"/>
      <c r="C452" s="52"/>
      <c r="D452" s="52"/>
      <c r="E452" s="52"/>
      <c r="F452" s="52"/>
      <c r="G452" s="52"/>
      <c r="H452" s="52"/>
      <c r="I452" s="52"/>
      <c r="J452" s="52"/>
      <c r="K452" s="52"/>
      <c r="L452" s="52"/>
      <c r="M452" s="52"/>
      <c r="N452" s="52"/>
      <c r="O452" s="52"/>
      <c r="P452" s="52"/>
      <c r="Q452" s="52"/>
      <c r="R452" s="52"/>
      <c r="S452" s="52"/>
    </row>
    <row r="453" spans="1:19" hidden="1" x14ac:dyDescent="0.25">
      <c r="A453" s="52"/>
      <c r="B453" s="52"/>
      <c r="C453" s="52"/>
      <c r="D453" s="52"/>
      <c r="E453" s="52"/>
      <c r="F453" s="52"/>
      <c r="G453" s="52"/>
      <c r="H453" s="52"/>
      <c r="I453" s="52"/>
      <c r="J453" s="52"/>
      <c r="K453" s="52"/>
      <c r="L453" s="52"/>
      <c r="M453" s="52"/>
      <c r="N453" s="52"/>
      <c r="O453" s="52"/>
      <c r="P453" s="52"/>
      <c r="Q453" s="52"/>
      <c r="R453" s="52"/>
      <c r="S453" s="52"/>
    </row>
    <row r="454" spans="1:19" hidden="1" x14ac:dyDescent="0.25">
      <c r="A454" s="52"/>
      <c r="B454" s="52"/>
      <c r="C454" s="52"/>
      <c r="D454" s="52"/>
      <c r="E454" s="52"/>
      <c r="F454" s="52"/>
      <c r="G454" s="52"/>
      <c r="H454" s="52"/>
      <c r="I454" s="52"/>
      <c r="J454" s="52"/>
      <c r="K454" s="52"/>
      <c r="L454" s="52"/>
      <c r="M454" s="52"/>
      <c r="N454" s="52"/>
      <c r="O454" s="52"/>
      <c r="P454" s="52"/>
      <c r="Q454" s="52"/>
      <c r="R454" s="52"/>
      <c r="S454" s="52"/>
    </row>
    <row r="455" spans="1:19" hidden="1" x14ac:dyDescent="0.25">
      <c r="A455" s="52"/>
      <c r="B455" s="52"/>
      <c r="C455" s="52"/>
      <c r="D455" s="52"/>
      <c r="E455" s="52"/>
      <c r="F455" s="52"/>
      <c r="G455" s="52"/>
      <c r="H455" s="52"/>
      <c r="I455" s="52"/>
      <c r="J455" s="52"/>
      <c r="K455" s="52"/>
      <c r="L455" s="52"/>
      <c r="M455" s="52"/>
      <c r="N455" s="52"/>
      <c r="O455" s="52"/>
      <c r="P455" s="52"/>
      <c r="Q455" s="52"/>
      <c r="R455" s="52"/>
      <c r="S455" s="52"/>
    </row>
    <row r="456" spans="1:19" hidden="1" x14ac:dyDescent="0.25">
      <c r="A456" s="52"/>
      <c r="B456" s="52"/>
      <c r="C456" s="52"/>
      <c r="D456" s="52"/>
      <c r="E456" s="52"/>
      <c r="F456" s="52"/>
      <c r="G456" s="52"/>
      <c r="H456" s="52"/>
      <c r="I456" s="52"/>
      <c r="J456" s="52"/>
      <c r="K456" s="52"/>
      <c r="L456" s="52"/>
      <c r="M456" s="52"/>
      <c r="N456" s="52"/>
      <c r="O456" s="52"/>
      <c r="P456" s="52"/>
      <c r="Q456" s="52"/>
      <c r="R456" s="52"/>
      <c r="S456" s="52"/>
    </row>
    <row r="457" spans="1:19" hidden="1" x14ac:dyDescent="0.25">
      <c r="A457" s="52"/>
      <c r="B457" s="52"/>
      <c r="C457" s="52"/>
      <c r="D457" s="52"/>
      <c r="E457" s="52"/>
      <c r="F457" s="52"/>
      <c r="G457" s="52"/>
      <c r="H457" s="52"/>
      <c r="I457" s="52"/>
      <c r="J457" s="52"/>
      <c r="K457" s="52"/>
      <c r="L457" s="52"/>
      <c r="M457" s="52"/>
      <c r="N457" s="52"/>
      <c r="O457" s="52"/>
      <c r="P457" s="52"/>
      <c r="Q457" s="52"/>
      <c r="R457" s="52"/>
      <c r="S457" s="52"/>
    </row>
    <row r="458" spans="1:19" hidden="1" x14ac:dyDescent="0.25">
      <c r="A458" s="52"/>
      <c r="B458" s="52"/>
      <c r="C458" s="52"/>
      <c r="D458" s="52"/>
      <c r="E458" s="52"/>
      <c r="F458" s="52"/>
      <c r="G458" s="52"/>
      <c r="H458" s="52"/>
      <c r="I458" s="52"/>
      <c r="J458" s="52"/>
      <c r="K458" s="52"/>
      <c r="L458" s="52"/>
      <c r="M458" s="52"/>
      <c r="N458" s="52"/>
      <c r="O458" s="52"/>
      <c r="P458" s="52"/>
      <c r="Q458" s="52"/>
      <c r="R458" s="52"/>
      <c r="S458" s="52"/>
    </row>
    <row r="459" spans="1:19" hidden="1" x14ac:dyDescent="0.25">
      <c r="A459" s="52"/>
      <c r="B459" s="52"/>
      <c r="C459" s="52"/>
      <c r="D459" s="52"/>
      <c r="E459" s="52"/>
      <c r="F459" s="52"/>
      <c r="G459" s="52"/>
      <c r="H459" s="52"/>
      <c r="I459" s="52"/>
      <c r="J459" s="52"/>
      <c r="K459" s="52"/>
      <c r="L459" s="52"/>
      <c r="M459" s="52"/>
      <c r="N459" s="52"/>
      <c r="O459" s="52"/>
      <c r="P459" s="52"/>
      <c r="Q459" s="52"/>
      <c r="R459" s="52"/>
      <c r="S459" s="52"/>
    </row>
    <row r="460" spans="1:19" hidden="1" x14ac:dyDescent="0.25">
      <c r="A460" s="52"/>
      <c r="B460" s="52"/>
      <c r="C460" s="52"/>
      <c r="D460" s="52"/>
      <c r="E460" s="52"/>
      <c r="F460" s="52"/>
      <c r="G460" s="52"/>
      <c r="H460" s="52"/>
      <c r="I460" s="52"/>
      <c r="J460" s="52"/>
      <c r="K460" s="52"/>
      <c r="L460" s="52"/>
      <c r="M460" s="52"/>
      <c r="N460" s="52"/>
      <c r="O460" s="52"/>
      <c r="P460" s="52"/>
      <c r="Q460" s="52"/>
      <c r="R460" s="52"/>
      <c r="S460" s="52"/>
    </row>
    <row r="461" spans="1:19" hidden="1" x14ac:dyDescent="0.25">
      <c r="A461" s="52"/>
      <c r="B461" s="52"/>
      <c r="C461" s="52"/>
      <c r="D461" s="52"/>
      <c r="E461" s="52"/>
      <c r="F461" s="52"/>
      <c r="G461" s="52"/>
      <c r="H461" s="52"/>
      <c r="I461" s="52"/>
      <c r="J461" s="52"/>
      <c r="K461" s="52"/>
      <c r="L461" s="52"/>
      <c r="M461" s="52"/>
      <c r="N461" s="52"/>
      <c r="O461" s="52"/>
      <c r="P461" s="52"/>
      <c r="Q461" s="52"/>
      <c r="R461" s="52"/>
      <c r="S461" s="52"/>
    </row>
    <row r="462" spans="1:19" hidden="1" x14ac:dyDescent="0.25">
      <c r="A462" s="52"/>
      <c r="B462" s="52"/>
      <c r="C462" s="52"/>
      <c r="D462" s="52"/>
      <c r="E462" s="52"/>
      <c r="F462" s="52"/>
      <c r="G462" s="52"/>
      <c r="H462" s="52"/>
      <c r="I462" s="52"/>
      <c r="J462" s="52"/>
      <c r="K462" s="52"/>
      <c r="L462" s="52"/>
      <c r="M462" s="52"/>
      <c r="N462" s="52"/>
      <c r="O462" s="52"/>
      <c r="P462" s="52"/>
      <c r="Q462" s="52"/>
      <c r="R462" s="52"/>
      <c r="S462" s="52"/>
    </row>
    <row r="463" spans="1:19" hidden="1" x14ac:dyDescent="0.25">
      <c r="A463" s="52"/>
      <c r="B463" s="52"/>
      <c r="C463" s="52"/>
      <c r="D463" s="52"/>
      <c r="E463" s="52"/>
      <c r="F463" s="52"/>
      <c r="G463" s="52"/>
      <c r="H463" s="52"/>
      <c r="I463" s="52"/>
      <c r="J463" s="52"/>
      <c r="K463" s="52"/>
      <c r="L463" s="52"/>
      <c r="M463" s="52"/>
      <c r="N463" s="52"/>
      <c r="O463" s="52"/>
      <c r="P463" s="52"/>
      <c r="Q463" s="52"/>
      <c r="R463" s="52"/>
      <c r="S463" s="52"/>
    </row>
    <row r="464" spans="1:19" hidden="1" x14ac:dyDescent="0.25">
      <c r="A464" s="52"/>
      <c r="B464" s="52"/>
      <c r="C464" s="52"/>
      <c r="D464" s="52"/>
      <c r="E464" s="52"/>
      <c r="F464" s="52"/>
      <c r="G464" s="52"/>
      <c r="H464" s="52"/>
      <c r="I464" s="52"/>
      <c r="J464" s="52"/>
      <c r="K464" s="52"/>
      <c r="L464" s="52"/>
      <c r="M464" s="52"/>
      <c r="N464" s="52"/>
      <c r="O464" s="52"/>
      <c r="P464" s="52"/>
      <c r="Q464" s="52"/>
      <c r="R464" s="52"/>
      <c r="S464" s="52"/>
    </row>
    <row r="465" spans="1:19" hidden="1" x14ac:dyDescent="0.25">
      <c r="A465" s="52"/>
      <c r="B465" s="52"/>
      <c r="C465" s="52"/>
      <c r="D465" s="52"/>
      <c r="E465" s="52"/>
      <c r="F465" s="52"/>
      <c r="G465" s="52"/>
      <c r="H465" s="52"/>
      <c r="I465" s="52"/>
      <c r="J465" s="52"/>
      <c r="K465" s="52"/>
      <c r="L465" s="52"/>
      <c r="M465" s="52"/>
      <c r="N465" s="52"/>
      <c r="O465" s="52"/>
      <c r="P465" s="52"/>
      <c r="Q465" s="52"/>
      <c r="R465" s="52"/>
      <c r="S465" s="52"/>
    </row>
    <row r="466" spans="1:19" hidden="1" x14ac:dyDescent="0.25">
      <c r="A466" s="52"/>
      <c r="B466" s="52"/>
      <c r="C466" s="52"/>
      <c r="D466" s="52"/>
      <c r="E466" s="52"/>
      <c r="F466" s="52"/>
      <c r="G466" s="52"/>
      <c r="H466" s="52"/>
      <c r="I466" s="52"/>
      <c r="J466" s="52"/>
      <c r="K466" s="52"/>
      <c r="L466" s="52"/>
      <c r="M466" s="52"/>
      <c r="N466" s="52"/>
      <c r="O466" s="52"/>
      <c r="P466" s="52"/>
      <c r="Q466" s="52"/>
      <c r="R466" s="52"/>
      <c r="S466" s="52"/>
    </row>
    <row r="467" spans="1:19" hidden="1" x14ac:dyDescent="0.25">
      <c r="A467" s="52"/>
      <c r="B467" s="52"/>
      <c r="C467" s="52"/>
      <c r="D467" s="52"/>
      <c r="E467" s="52"/>
      <c r="F467" s="52"/>
      <c r="G467" s="52"/>
      <c r="H467" s="52"/>
      <c r="I467" s="52"/>
      <c r="J467" s="52"/>
      <c r="K467" s="52"/>
      <c r="L467" s="52"/>
      <c r="M467" s="52"/>
      <c r="N467" s="52"/>
      <c r="O467" s="52"/>
      <c r="P467" s="52"/>
      <c r="Q467" s="52"/>
      <c r="R467" s="52"/>
      <c r="S467" s="52"/>
    </row>
    <row r="468" spans="1:19" hidden="1" x14ac:dyDescent="0.25">
      <c r="A468" s="52"/>
      <c r="B468" s="52"/>
      <c r="C468" s="52"/>
      <c r="D468" s="52"/>
      <c r="E468" s="52"/>
      <c r="F468" s="52"/>
      <c r="G468" s="52"/>
      <c r="H468" s="52"/>
      <c r="I468" s="52"/>
      <c r="J468" s="52"/>
      <c r="K468" s="52"/>
      <c r="L468" s="52"/>
      <c r="M468" s="52"/>
      <c r="N468" s="52"/>
      <c r="O468" s="52"/>
      <c r="P468" s="52"/>
      <c r="Q468" s="52"/>
      <c r="R468" s="52"/>
      <c r="S468" s="52"/>
    </row>
    <row r="469" spans="1:19" hidden="1" x14ac:dyDescent="0.25">
      <c r="A469" s="52"/>
      <c r="B469" s="52"/>
      <c r="C469" s="52"/>
      <c r="D469" s="52"/>
      <c r="E469" s="52"/>
      <c r="F469" s="52"/>
      <c r="G469" s="52"/>
      <c r="H469" s="52"/>
      <c r="I469" s="52"/>
      <c r="J469" s="52"/>
      <c r="K469" s="52"/>
      <c r="L469" s="52"/>
      <c r="M469" s="52"/>
      <c r="N469" s="52"/>
      <c r="O469" s="52"/>
      <c r="P469" s="52"/>
      <c r="Q469" s="52"/>
      <c r="R469" s="52"/>
      <c r="S469" s="52"/>
    </row>
    <row r="470" spans="1:19" hidden="1" x14ac:dyDescent="0.25">
      <c r="A470" s="52"/>
      <c r="B470" s="52"/>
      <c r="C470" s="52"/>
      <c r="D470" s="52"/>
      <c r="E470" s="52"/>
      <c r="F470" s="52"/>
      <c r="G470" s="52"/>
      <c r="H470" s="52"/>
      <c r="I470" s="52"/>
      <c r="J470" s="52"/>
      <c r="K470" s="52"/>
      <c r="L470" s="52"/>
      <c r="M470" s="52"/>
      <c r="N470" s="52"/>
      <c r="O470" s="52"/>
      <c r="P470" s="52"/>
      <c r="Q470" s="52"/>
      <c r="R470" s="52"/>
      <c r="S470" s="52"/>
    </row>
    <row r="471" spans="1:19" hidden="1" x14ac:dyDescent="0.25">
      <c r="A471" s="52"/>
      <c r="B471" s="52"/>
      <c r="C471" s="52"/>
      <c r="D471" s="52"/>
      <c r="E471" s="52"/>
      <c r="F471" s="52"/>
      <c r="G471" s="52"/>
      <c r="H471" s="52"/>
      <c r="I471" s="52"/>
      <c r="J471" s="52"/>
      <c r="K471" s="52"/>
      <c r="L471" s="52"/>
      <c r="M471" s="52"/>
      <c r="N471" s="52"/>
      <c r="O471" s="52"/>
      <c r="P471" s="52"/>
      <c r="Q471" s="52"/>
      <c r="R471" s="52"/>
      <c r="S471" s="52"/>
    </row>
    <row r="472" spans="1:19" hidden="1" x14ac:dyDescent="0.25">
      <c r="A472" s="52"/>
      <c r="B472" s="52"/>
      <c r="C472" s="52"/>
      <c r="D472" s="52"/>
      <c r="E472" s="52"/>
      <c r="F472" s="52"/>
      <c r="G472" s="52"/>
      <c r="H472" s="52"/>
      <c r="I472" s="52"/>
      <c r="J472" s="52"/>
      <c r="K472" s="52"/>
      <c r="L472" s="52"/>
      <c r="M472" s="52"/>
      <c r="N472" s="52"/>
      <c r="O472" s="52"/>
      <c r="P472" s="52"/>
      <c r="Q472" s="52"/>
      <c r="R472" s="52"/>
      <c r="S472" s="52"/>
    </row>
    <row r="473" spans="1:19" hidden="1" x14ac:dyDescent="0.25">
      <c r="A473" s="52"/>
      <c r="B473" s="52"/>
      <c r="C473" s="52"/>
      <c r="D473" s="52"/>
      <c r="E473" s="52"/>
      <c r="F473" s="52"/>
      <c r="G473" s="52"/>
      <c r="H473" s="52"/>
      <c r="I473" s="52"/>
      <c r="J473" s="52"/>
      <c r="K473" s="52"/>
      <c r="L473" s="52"/>
      <c r="M473" s="52"/>
      <c r="N473" s="52"/>
      <c r="O473" s="52"/>
      <c r="P473" s="52"/>
      <c r="Q473" s="52"/>
      <c r="R473" s="52"/>
      <c r="S473" s="52"/>
    </row>
    <row r="474" spans="1:19" hidden="1" x14ac:dyDescent="0.25">
      <c r="A474" s="52"/>
      <c r="B474" s="52"/>
      <c r="C474" s="52"/>
      <c r="D474" s="52"/>
      <c r="E474" s="52"/>
      <c r="F474" s="52"/>
      <c r="G474" s="52"/>
      <c r="H474" s="52"/>
      <c r="I474" s="52"/>
      <c r="J474" s="52"/>
      <c r="K474" s="52"/>
      <c r="L474" s="52"/>
      <c r="M474" s="52"/>
      <c r="N474" s="52"/>
      <c r="O474" s="52"/>
      <c r="P474" s="52"/>
      <c r="Q474" s="52"/>
      <c r="R474" s="52"/>
      <c r="S474" s="52"/>
    </row>
    <row r="475" spans="1:19" hidden="1" x14ac:dyDescent="0.25">
      <c r="A475" s="52"/>
      <c r="B475" s="52"/>
      <c r="C475" s="52"/>
      <c r="D475" s="52"/>
      <c r="E475" s="52"/>
      <c r="F475" s="52"/>
      <c r="G475" s="52"/>
      <c r="H475" s="52"/>
      <c r="I475" s="52"/>
      <c r="J475" s="52"/>
      <c r="K475" s="52"/>
      <c r="L475" s="52"/>
      <c r="M475" s="52"/>
      <c r="N475" s="52"/>
      <c r="O475" s="52"/>
      <c r="P475" s="52"/>
      <c r="Q475" s="52"/>
      <c r="R475" s="52"/>
      <c r="S475" s="52"/>
    </row>
    <row r="476" spans="1:19" hidden="1" x14ac:dyDescent="0.25">
      <c r="A476" s="52"/>
      <c r="B476" s="52"/>
      <c r="C476" s="52"/>
      <c r="D476" s="52"/>
      <c r="E476" s="52"/>
      <c r="F476" s="52"/>
      <c r="G476" s="52"/>
      <c r="H476" s="52"/>
      <c r="I476" s="52"/>
      <c r="J476" s="52"/>
      <c r="K476" s="52"/>
      <c r="L476" s="52"/>
      <c r="M476" s="52"/>
      <c r="N476" s="52"/>
      <c r="O476" s="52"/>
      <c r="P476" s="52"/>
      <c r="Q476" s="52"/>
      <c r="R476" s="52"/>
      <c r="S476" s="52"/>
    </row>
    <row r="477" spans="1:19" hidden="1" x14ac:dyDescent="0.25">
      <c r="A477" s="52"/>
      <c r="B477" s="52"/>
      <c r="C477" s="52"/>
      <c r="D477" s="52"/>
      <c r="E477" s="52"/>
      <c r="F477" s="52"/>
      <c r="G477" s="52"/>
      <c r="H477" s="52"/>
      <c r="I477" s="52"/>
      <c r="J477" s="52"/>
      <c r="K477" s="52"/>
      <c r="L477" s="52"/>
      <c r="M477" s="52"/>
      <c r="N477" s="52"/>
      <c r="O477" s="52"/>
      <c r="P477" s="52"/>
      <c r="Q477" s="52"/>
      <c r="R477" s="52"/>
      <c r="S477" s="52"/>
    </row>
    <row r="478" spans="1:19" hidden="1" x14ac:dyDescent="0.25">
      <c r="A478" s="52"/>
      <c r="B478" s="52"/>
      <c r="C478" s="52"/>
      <c r="D478" s="52"/>
      <c r="E478" s="52"/>
      <c r="F478" s="52"/>
      <c r="G478" s="52"/>
      <c r="H478" s="52"/>
      <c r="I478" s="52"/>
      <c r="J478" s="52"/>
      <c r="K478" s="52"/>
      <c r="L478" s="52"/>
      <c r="M478" s="52"/>
      <c r="N478" s="52"/>
      <c r="O478" s="52"/>
      <c r="P478" s="52"/>
      <c r="Q478" s="52"/>
      <c r="R478" s="52"/>
      <c r="S478" s="52"/>
    </row>
    <row r="479" spans="1:19" hidden="1" x14ac:dyDescent="0.25">
      <c r="A479" s="52"/>
      <c r="B479" s="52"/>
      <c r="C479" s="52"/>
      <c r="D479" s="52"/>
      <c r="E479" s="52"/>
      <c r="F479" s="52"/>
      <c r="G479" s="52"/>
      <c r="H479" s="52"/>
      <c r="I479" s="52"/>
      <c r="J479" s="52"/>
      <c r="K479" s="52"/>
      <c r="L479" s="52"/>
      <c r="M479" s="52"/>
      <c r="N479" s="52"/>
      <c r="O479" s="52"/>
      <c r="P479" s="52"/>
      <c r="Q479" s="52"/>
      <c r="R479" s="52"/>
      <c r="S479" s="52"/>
    </row>
    <row r="480" spans="1:19" hidden="1" x14ac:dyDescent="0.25">
      <c r="A480" s="52"/>
      <c r="B480" s="52"/>
      <c r="C480" s="52"/>
      <c r="D480" s="52"/>
      <c r="E480" s="52"/>
      <c r="F480" s="52"/>
      <c r="G480" s="52"/>
      <c r="H480" s="52"/>
      <c r="I480" s="52"/>
      <c r="J480" s="52"/>
      <c r="K480" s="52"/>
      <c r="L480" s="52"/>
      <c r="M480" s="52"/>
      <c r="N480" s="52"/>
      <c r="O480" s="52"/>
      <c r="P480" s="52"/>
      <c r="Q480" s="52"/>
      <c r="R480" s="52"/>
      <c r="S480" s="52"/>
    </row>
    <row r="481" spans="1:19" hidden="1" x14ac:dyDescent="0.25">
      <c r="A481" s="52"/>
      <c r="B481" s="52"/>
      <c r="C481" s="52"/>
      <c r="D481" s="52"/>
      <c r="E481" s="52"/>
      <c r="F481" s="52"/>
      <c r="G481" s="52"/>
      <c r="H481" s="52"/>
      <c r="I481" s="52"/>
      <c r="J481" s="52"/>
      <c r="K481" s="52"/>
      <c r="L481" s="52"/>
      <c r="M481" s="52"/>
      <c r="N481" s="52"/>
      <c r="O481" s="52"/>
      <c r="P481" s="52"/>
      <c r="Q481" s="52"/>
      <c r="R481" s="52"/>
      <c r="S481" s="52"/>
    </row>
    <row r="482" spans="1:19" hidden="1" x14ac:dyDescent="0.25">
      <c r="A482" s="52"/>
      <c r="B482" s="52"/>
      <c r="C482" s="52"/>
      <c r="D482" s="52"/>
      <c r="E482" s="52"/>
      <c r="F482" s="52"/>
      <c r="G482" s="52"/>
      <c r="H482" s="52"/>
      <c r="I482" s="52"/>
      <c r="J482" s="52"/>
      <c r="K482" s="52"/>
      <c r="L482" s="52"/>
      <c r="M482" s="52"/>
      <c r="N482" s="52"/>
      <c r="O482" s="52"/>
      <c r="P482" s="52"/>
      <c r="Q482" s="52"/>
      <c r="R482" s="52"/>
      <c r="S482" s="52"/>
    </row>
    <row r="483" spans="1:19" hidden="1" x14ac:dyDescent="0.25">
      <c r="A483" s="52"/>
      <c r="B483" s="52"/>
      <c r="C483" s="52"/>
      <c r="D483" s="52"/>
      <c r="E483" s="52"/>
      <c r="F483" s="52"/>
      <c r="G483" s="52"/>
      <c r="H483" s="52"/>
      <c r="I483" s="52"/>
      <c r="J483" s="52"/>
      <c r="K483" s="52"/>
      <c r="L483" s="52"/>
      <c r="M483" s="52"/>
      <c r="N483" s="52"/>
      <c r="O483" s="52"/>
      <c r="P483" s="52"/>
      <c r="Q483" s="52"/>
      <c r="R483" s="52"/>
      <c r="S483" s="52"/>
    </row>
    <row r="484" spans="1:19" hidden="1" x14ac:dyDescent="0.25">
      <c r="A484" s="52"/>
      <c r="B484" s="52"/>
      <c r="C484" s="52"/>
      <c r="D484" s="52"/>
      <c r="E484" s="52"/>
      <c r="F484" s="52"/>
      <c r="G484" s="52"/>
      <c r="H484" s="52"/>
      <c r="I484" s="52"/>
      <c r="J484" s="52"/>
      <c r="K484" s="52"/>
      <c r="L484" s="52"/>
      <c r="M484" s="52"/>
      <c r="N484" s="52"/>
      <c r="O484" s="52"/>
      <c r="P484" s="52"/>
      <c r="Q484" s="52"/>
      <c r="R484" s="52"/>
      <c r="S484" s="52"/>
    </row>
    <row r="485" spans="1:19" hidden="1" x14ac:dyDescent="0.25">
      <c r="A485" s="52"/>
      <c r="B485" s="52"/>
      <c r="C485" s="52"/>
      <c r="D485" s="52"/>
      <c r="E485" s="52"/>
      <c r="F485" s="52"/>
      <c r="G485" s="52"/>
      <c r="H485" s="52"/>
      <c r="I485" s="52"/>
      <c r="J485" s="52"/>
      <c r="K485" s="52"/>
      <c r="L485" s="52"/>
      <c r="M485" s="52"/>
      <c r="N485" s="52"/>
      <c r="O485" s="52"/>
      <c r="P485" s="52"/>
      <c r="Q485" s="52"/>
      <c r="R485" s="52"/>
      <c r="S485" s="52"/>
    </row>
    <row r="486" spans="1:19" hidden="1" x14ac:dyDescent="0.25">
      <c r="A486" s="52"/>
      <c r="B486" s="52"/>
      <c r="C486" s="52"/>
      <c r="D486" s="52"/>
      <c r="E486" s="52"/>
      <c r="F486" s="52"/>
      <c r="G486" s="52"/>
      <c r="H486" s="52"/>
      <c r="I486" s="52"/>
      <c r="J486" s="52"/>
      <c r="K486" s="52"/>
      <c r="L486" s="52"/>
      <c r="M486" s="52"/>
      <c r="N486" s="52"/>
      <c r="O486" s="52"/>
      <c r="P486" s="52"/>
      <c r="Q486" s="52"/>
      <c r="R486" s="52"/>
      <c r="S486" s="52"/>
    </row>
    <row r="487" spans="1:19" hidden="1" x14ac:dyDescent="0.25">
      <c r="A487" s="52"/>
      <c r="B487" s="52"/>
      <c r="C487" s="52"/>
      <c r="D487" s="52"/>
      <c r="E487" s="52"/>
      <c r="F487" s="52"/>
      <c r="G487" s="52"/>
      <c r="H487" s="52"/>
      <c r="I487" s="52"/>
      <c r="J487" s="52"/>
      <c r="K487" s="52"/>
      <c r="L487" s="52"/>
      <c r="M487" s="52"/>
      <c r="N487" s="52"/>
      <c r="O487" s="52"/>
      <c r="P487" s="52"/>
      <c r="Q487" s="52"/>
      <c r="R487" s="52"/>
      <c r="S487" s="52"/>
    </row>
    <row r="488" spans="1:19" hidden="1" x14ac:dyDescent="0.25">
      <c r="A488" s="52"/>
      <c r="B488" s="52"/>
      <c r="C488" s="52"/>
      <c r="D488" s="52"/>
      <c r="E488" s="52"/>
      <c r="F488" s="52"/>
      <c r="G488" s="52"/>
      <c r="H488" s="52"/>
      <c r="I488" s="52"/>
      <c r="J488" s="52"/>
      <c r="K488" s="52"/>
      <c r="L488" s="52"/>
      <c r="M488" s="52"/>
      <c r="N488" s="52"/>
      <c r="O488" s="52"/>
      <c r="P488" s="52"/>
      <c r="Q488" s="52"/>
      <c r="R488" s="52"/>
      <c r="S488" s="52"/>
    </row>
    <row r="489" spans="1:19" hidden="1" x14ac:dyDescent="0.25">
      <c r="A489" s="52"/>
      <c r="B489" s="52"/>
      <c r="C489" s="52"/>
      <c r="D489" s="52"/>
      <c r="E489" s="52"/>
      <c r="F489" s="52"/>
      <c r="G489" s="52"/>
      <c r="H489" s="52"/>
      <c r="I489" s="52"/>
      <c r="J489" s="52"/>
      <c r="K489" s="52"/>
      <c r="L489" s="52"/>
      <c r="M489" s="52"/>
      <c r="N489" s="52"/>
      <c r="O489" s="52"/>
      <c r="P489" s="52"/>
      <c r="Q489" s="52"/>
      <c r="R489" s="52"/>
      <c r="S489" s="52"/>
    </row>
    <row r="490" spans="1:19" hidden="1" x14ac:dyDescent="0.25">
      <c r="A490" s="52"/>
      <c r="B490" s="52"/>
      <c r="C490" s="52"/>
      <c r="D490" s="52"/>
      <c r="E490" s="52"/>
      <c r="F490" s="52"/>
      <c r="G490" s="52"/>
      <c r="H490" s="52"/>
      <c r="I490" s="52"/>
      <c r="J490" s="52"/>
      <c r="K490" s="52"/>
      <c r="L490" s="52"/>
      <c r="M490" s="52"/>
      <c r="N490" s="52"/>
      <c r="O490" s="52"/>
      <c r="P490" s="52"/>
      <c r="Q490" s="52"/>
      <c r="R490" s="52"/>
      <c r="S490" s="52"/>
    </row>
    <row r="491" spans="1:19" hidden="1" x14ac:dyDescent="0.25">
      <c r="A491" s="52"/>
      <c r="B491" s="52"/>
      <c r="C491" s="52"/>
      <c r="D491" s="52"/>
      <c r="E491" s="52"/>
      <c r="F491" s="52"/>
      <c r="G491" s="52"/>
      <c r="H491" s="52"/>
      <c r="I491" s="52"/>
      <c r="J491" s="52"/>
      <c r="K491" s="52"/>
      <c r="L491" s="52"/>
      <c r="M491" s="52"/>
      <c r="N491" s="52"/>
      <c r="O491" s="52"/>
      <c r="P491" s="52"/>
      <c r="Q491" s="52"/>
      <c r="R491" s="52"/>
      <c r="S491" s="52"/>
    </row>
    <row r="492" spans="1:19" hidden="1" x14ac:dyDescent="0.25">
      <c r="A492" s="52"/>
      <c r="B492" s="52"/>
      <c r="C492" s="52"/>
      <c r="D492" s="52"/>
      <c r="E492" s="52"/>
      <c r="F492" s="52"/>
      <c r="G492" s="52"/>
      <c r="H492" s="52"/>
      <c r="I492" s="52"/>
      <c r="J492" s="52"/>
      <c r="K492" s="52"/>
      <c r="L492" s="52"/>
      <c r="M492" s="52"/>
      <c r="N492" s="52"/>
      <c r="O492" s="52"/>
      <c r="P492" s="52"/>
      <c r="Q492" s="52"/>
      <c r="R492" s="52"/>
      <c r="S492" s="52"/>
    </row>
    <row r="493" spans="1:19" hidden="1" x14ac:dyDescent="0.25">
      <c r="A493" s="52"/>
      <c r="B493" s="52"/>
      <c r="C493" s="52"/>
      <c r="D493" s="52"/>
      <c r="E493" s="52"/>
      <c r="F493" s="52"/>
      <c r="G493" s="52"/>
      <c r="H493" s="52"/>
      <c r="I493" s="52"/>
      <c r="J493" s="52"/>
      <c r="K493" s="52"/>
      <c r="L493" s="52"/>
      <c r="M493" s="52"/>
      <c r="N493" s="52"/>
      <c r="O493" s="52"/>
      <c r="P493" s="52"/>
      <c r="Q493" s="52"/>
      <c r="R493" s="52"/>
      <c r="S493" s="52"/>
    </row>
    <row r="494" spans="1:19" hidden="1" x14ac:dyDescent="0.25">
      <c r="A494" s="52"/>
      <c r="B494" s="52"/>
      <c r="C494" s="52"/>
      <c r="D494" s="52"/>
      <c r="E494" s="52"/>
      <c r="F494" s="52"/>
      <c r="G494" s="52"/>
      <c r="H494" s="52"/>
      <c r="I494" s="52"/>
      <c r="J494" s="52"/>
      <c r="K494" s="52"/>
      <c r="L494" s="52"/>
      <c r="M494" s="52"/>
      <c r="N494" s="52"/>
      <c r="O494" s="52"/>
      <c r="P494" s="52"/>
      <c r="Q494" s="52"/>
      <c r="R494" s="52"/>
      <c r="S494" s="52"/>
    </row>
    <row r="495" spans="1:19" hidden="1" x14ac:dyDescent="0.25">
      <c r="A495" s="52"/>
      <c r="B495" s="52"/>
      <c r="C495" s="52"/>
      <c r="D495" s="52"/>
      <c r="E495" s="52"/>
      <c r="F495" s="52"/>
      <c r="G495" s="52"/>
      <c r="H495" s="52"/>
      <c r="I495" s="52"/>
      <c r="J495" s="52"/>
      <c r="K495" s="52"/>
      <c r="L495" s="52"/>
      <c r="M495" s="52"/>
      <c r="N495" s="52"/>
      <c r="O495" s="52"/>
      <c r="P495" s="52"/>
      <c r="Q495" s="52"/>
      <c r="R495" s="52"/>
      <c r="S495" s="52"/>
    </row>
    <row r="496" spans="1:19" hidden="1" x14ac:dyDescent="0.25">
      <c r="A496" s="52"/>
      <c r="B496" s="52"/>
      <c r="C496" s="52"/>
      <c r="D496" s="52"/>
      <c r="E496" s="52"/>
      <c r="F496" s="52"/>
      <c r="G496" s="52"/>
      <c r="H496" s="52"/>
      <c r="I496" s="52"/>
      <c r="J496" s="52"/>
      <c r="K496" s="52"/>
      <c r="L496" s="52"/>
      <c r="M496" s="52"/>
      <c r="N496" s="52"/>
      <c r="O496" s="52"/>
      <c r="P496" s="52"/>
      <c r="Q496" s="52"/>
      <c r="R496" s="52"/>
      <c r="S496" s="52"/>
    </row>
    <row r="497" spans="1:19" hidden="1" x14ac:dyDescent="0.25">
      <c r="A497" s="52"/>
      <c r="B497" s="52"/>
      <c r="C497" s="52"/>
      <c r="D497" s="52"/>
      <c r="E497" s="52"/>
      <c r="F497" s="52"/>
      <c r="G497" s="52"/>
      <c r="H497" s="52"/>
      <c r="I497" s="52"/>
      <c r="J497" s="52"/>
      <c r="K497" s="52"/>
      <c r="L497" s="52"/>
      <c r="M497" s="52"/>
      <c r="N497" s="52"/>
      <c r="O497" s="52"/>
      <c r="P497" s="52"/>
      <c r="Q497" s="52"/>
      <c r="R497" s="52"/>
      <c r="S497" s="52"/>
    </row>
    <row r="498" spans="1:19" hidden="1" x14ac:dyDescent="0.25">
      <c r="A498" s="52"/>
      <c r="B498" s="52"/>
      <c r="C498" s="52"/>
      <c r="D498" s="52"/>
      <c r="E498" s="52"/>
      <c r="F498" s="52"/>
      <c r="G498" s="52"/>
      <c r="H498" s="52"/>
      <c r="I498" s="52"/>
      <c r="J498" s="52"/>
      <c r="K498" s="52"/>
      <c r="L498" s="52"/>
      <c r="M498" s="52"/>
      <c r="N498" s="52"/>
      <c r="O498" s="52"/>
      <c r="P498" s="52"/>
      <c r="Q498" s="52"/>
      <c r="R498" s="52"/>
      <c r="S498" s="52"/>
    </row>
    <row r="499" spans="1:19" hidden="1" x14ac:dyDescent="0.25">
      <c r="A499" s="52"/>
      <c r="B499" s="52"/>
      <c r="C499" s="52"/>
      <c r="D499" s="52"/>
      <c r="E499" s="52"/>
      <c r="F499" s="52"/>
      <c r="G499" s="52"/>
      <c r="H499" s="52"/>
      <c r="I499" s="52"/>
      <c r="J499" s="52"/>
      <c r="K499" s="52"/>
      <c r="L499" s="52"/>
      <c r="M499" s="52"/>
      <c r="N499" s="52"/>
      <c r="O499" s="52"/>
      <c r="P499" s="52"/>
      <c r="Q499" s="52"/>
      <c r="R499" s="52"/>
      <c r="S499" s="52"/>
    </row>
    <row r="500" spans="1:19" hidden="1" x14ac:dyDescent="0.25">
      <c r="A500" s="52"/>
      <c r="B500" s="52"/>
      <c r="C500" s="52"/>
      <c r="D500" s="52"/>
      <c r="E500" s="52"/>
      <c r="F500" s="52"/>
      <c r="G500" s="52"/>
      <c r="H500" s="52"/>
      <c r="I500" s="52"/>
      <c r="J500" s="52"/>
      <c r="K500" s="52"/>
      <c r="L500" s="52"/>
      <c r="M500" s="52"/>
      <c r="N500" s="52"/>
      <c r="O500" s="52"/>
      <c r="P500" s="52"/>
      <c r="Q500" s="52"/>
      <c r="R500" s="52"/>
      <c r="S500" s="52"/>
    </row>
    <row r="501" spans="1:19" hidden="1" x14ac:dyDescent="0.25">
      <c r="A501" s="52"/>
      <c r="B501" s="52"/>
      <c r="C501" s="52"/>
      <c r="D501" s="52"/>
      <c r="E501" s="52"/>
      <c r="F501" s="52"/>
      <c r="G501" s="52"/>
      <c r="H501" s="52"/>
      <c r="I501" s="52"/>
      <c r="J501" s="52"/>
      <c r="K501" s="52"/>
      <c r="L501" s="52"/>
      <c r="M501" s="52"/>
      <c r="N501" s="52"/>
      <c r="O501" s="52"/>
      <c r="P501" s="52"/>
      <c r="Q501" s="52"/>
      <c r="R501" s="52"/>
      <c r="S501" s="52"/>
    </row>
    <row r="502" spans="1:19" hidden="1" x14ac:dyDescent="0.25">
      <c r="A502" s="52"/>
      <c r="B502" s="52"/>
      <c r="C502" s="52"/>
      <c r="D502" s="52"/>
      <c r="E502" s="52"/>
      <c r="F502" s="52"/>
      <c r="G502" s="52"/>
      <c r="H502" s="52"/>
      <c r="I502" s="52"/>
      <c r="J502" s="52"/>
      <c r="K502" s="52"/>
      <c r="L502" s="52"/>
      <c r="M502" s="52"/>
      <c r="N502" s="52"/>
      <c r="O502" s="52"/>
      <c r="P502" s="52"/>
      <c r="Q502" s="52"/>
      <c r="R502" s="52"/>
      <c r="S502" s="52"/>
    </row>
    <row r="503" spans="1:19" hidden="1" x14ac:dyDescent="0.25">
      <c r="A503" s="52"/>
      <c r="B503" s="52"/>
      <c r="C503" s="52"/>
      <c r="D503" s="52"/>
      <c r="E503" s="52"/>
      <c r="F503" s="52"/>
      <c r="G503" s="52"/>
      <c r="H503" s="52"/>
      <c r="I503" s="52"/>
      <c r="J503" s="52"/>
      <c r="K503" s="52"/>
      <c r="L503" s="52"/>
      <c r="M503" s="52"/>
      <c r="N503" s="52"/>
      <c r="O503" s="52"/>
      <c r="P503" s="52"/>
      <c r="Q503" s="52"/>
      <c r="R503" s="52"/>
      <c r="S503" s="52"/>
    </row>
    <row r="504" spans="1:19" hidden="1" x14ac:dyDescent="0.25">
      <c r="A504" s="52"/>
      <c r="B504" s="52"/>
      <c r="C504" s="52"/>
      <c r="D504" s="52"/>
      <c r="E504" s="52"/>
      <c r="F504" s="52"/>
      <c r="G504" s="52"/>
      <c r="H504" s="52"/>
      <c r="I504" s="52"/>
      <c r="J504" s="52"/>
      <c r="K504" s="52"/>
      <c r="L504" s="52"/>
      <c r="M504" s="52"/>
      <c r="N504" s="52"/>
      <c r="O504" s="52"/>
      <c r="P504" s="52"/>
      <c r="Q504" s="52"/>
      <c r="R504" s="52"/>
      <c r="S504" s="52"/>
    </row>
    <row r="505" spans="1:19" hidden="1" x14ac:dyDescent="0.25">
      <c r="A505" s="52"/>
      <c r="B505" s="52"/>
      <c r="C505" s="52"/>
      <c r="D505" s="52"/>
      <c r="E505" s="52"/>
      <c r="F505" s="52"/>
      <c r="G505" s="52"/>
      <c r="H505" s="52"/>
      <c r="I505" s="52"/>
      <c r="J505" s="52"/>
      <c r="K505" s="52"/>
      <c r="L505" s="52"/>
      <c r="M505" s="52"/>
      <c r="N505" s="52"/>
      <c r="O505" s="52"/>
      <c r="P505" s="52"/>
      <c r="Q505" s="52"/>
      <c r="R505" s="52"/>
      <c r="S505" s="52"/>
    </row>
    <row r="506" spans="1:19" hidden="1" x14ac:dyDescent="0.25">
      <c r="A506" s="52"/>
      <c r="B506" s="52"/>
      <c r="C506" s="52"/>
      <c r="D506" s="52"/>
      <c r="E506" s="52"/>
      <c r="F506" s="52"/>
      <c r="G506" s="52"/>
      <c r="H506" s="52"/>
      <c r="I506" s="52"/>
      <c r="J506" s="52"/>
      <c r="K506" s="52"/>
      <c r="L506" s="52"/>
      <c r="M506" s="52"/>
      <c r="N506" s="52"/>
      <c r="O506" s="52"/>
      <c r="P506" s="52"/>
      <c r="Q506" s="52"/>
      <c r="R506" s="52"/>
      <c r="S506" s="52"/>
    </row>
    <row r="507" spans="1:19" hidden="1" x14ac:dyDescent="0.25">
      <c r="A507" s="52"/>
      <c r="B507" s="52"/>
      <c r="C507" s="52"/>
      <c r="D507" s="52"/>
      <c r="E507" s="52"/>
      <c r="F507" s="52"/>
      <c r="G507" s="52"/>
      <c r="H507" s="52"/>
      <c r="I507" s="52"/>
      <c r="J507" s="52"/>
      <c r="K507" s="52"/>
      <c r="L507" s="52"/>
      <c r="M507" s="52"/>
      <c r="N507" s="52"/>
      <c r="O507" s="52"/>
      <c r="P507" s="52"/>
      <c r="Q507" s="52"/>
      <c r="R507" s="52"/>
      <c r="S507" s="52"/>
    </row>
    <row r="508" spans="1:19" hidden="1" x14ac:dyDescent="0.25">
      <c r="A508" s="52"/>
      <c r="B508" s="52"/>
      <c r="C508" s="52"/>
      <c r="D508" s="52"/>
      <c r="E508" s="52"/>
      <c r="F508" s="52"/>
      <c r="G508" s="52"/>
      <c r="H508" s="52"/>
      <c r="I508" s="52"/>
      <c r="J508" s="52"/>
      <c r="K508" s="52"/>
      <c r="L508" s="52"/>
      <c r="M508" s="52"/>
      <c r="N508" s="52"/>
      <c r="O508" s="52"/>
      <c r="P508" s="52"/>
      <c r="Q508" s="52"/>
      <c r="R508" s="52"/>
      <c r="S508" s="52"/>
    </row>
    <row r="509" spans="1:19" hidden="1" x14ac:dyDescent="0.25">
      <c r="A509" s="52"/>
      <c r="B509" s="52"/>
      <c r="C509" s="52"/>
      <c r="D509" s="52"/>
      <c r="E509" s="52"/>
      <c r="F509" s="52"/>
      <c r="G509" s="52"/>
      <c r="H509" s="52"/>
      <c r="I509" s="52"/>
      <c r="J509" s="52"/>
      <c r="K509" s="52"/>
      <c r="L509" s="52"/>
      <c r="M509" s="52"/>
      <c r="N509" s="52"/>
      <c r="O509" s="52"/>
      <c r="P509" s="52"/>
      <c r="Q509" s="52"/>
      <c r="R509" s="52"/>
      <c r="S509" s="52"/>
    </row>
    <row r="510" spans="1:19" hidden="1" x14ac:dyDescent="0.25">
      <c r="A510" s="52"/>
      <c r="B510" s="52"/>
      <c r="C510" s="52"/>
      <c r="D510" s="52"/>
      <c r="E510" s="52"/>
      <c r="F510" s="52"/>
      <c r="G510" s="52"/>
      <c r="H510" s="52"/>
      <c r="I510" s="52"/>
      <c r="J510" s="52"/>
      <c r="K510" s="52"/>
      <c r="L510" s="52"/>
      <c r="M510" s="52"/>
      <c r="N510" s="52"/>
      <c r="O510" s="52"/>
      <c r="P510" s="52"/>
      <c r="Q510" s="52"/>
      <c r="R510" s="52"/>
      <c r="S510" s="52"/>
    </row>
    <row r="511" spans="1:19" hidden="1" x14ac:dyDescent="0.25">
      <c r="A511" s="52"/>
      <c r="B511" s="52"/>
      <c r="C511" s="52"/>
      <c r="D511" s="52"/>
      <c r="E511" s="52"/>
      <c r="F511" s="52"/>
      <c r="G511" s="52"/>
      <c r="H511" s="52"/>
      <c r="I511" s="52"/>
      <c r="J511" s="52"/>
      <c r="K511" s="52"/>
      <c r="L511" s="52"/>
      <c r="M511" s="52"/>
      <c r="N511" s="52"/>
      <c r="O511" s="52"/>
      <c r="P511" s="52"/>
      <c r="Q511" s="52"/>
      <c r="R511" s="52"/>
      <c r="S511" s="52"/>
    </row>
    <row r="512" spans="1:19" hidden="1" x14ac:dyDescent="0.25">
      <c r="A512" s="52"/>
      <c r="B512" s="52"/>
      <c r="C512" s="52"/>
      <c r="D512" s="52"/>
      <c r="E512" s="52"/>
      <c r="F512" s="52"/>
      <c r="G512" s="52"/>
      <c r="H512" s="52"/>
      <c r="I512" s="52"/>
      <c r="J512" s="52"/>
      <c r="K512" s="52"/>
      <c r="L512" s="52"/>
      <c r="M512" s="52"/>
      <c r="N512" s="52"/>
      <c r="O512" s="52"/>
      <c r="P512" s="52"/>
      <c r="Q512" s="52"/>
      <c r="R512" s="52"/>
      <c r="S512" s="52"/>
    </row>
    <row r="513" spans="1:19" hidden="1" x14ac:dyDescent="0.25">
      <c r="A513" s="52"/>
      <c r="B513" s="52"/>
      <c r="C513" s="52"/>
      <c r="D513" s="52"/>
      <c r="E513" s="52"/>
      <c r="F513" s="52"/>
      <c r="G513" s="52"/>
      <c r="H513" s="52"/>
      <c r="I513" s="52"/>
      <c r="J513" s="52"/>
      <c r="K513" s="52"/>
      <c r="L513" s="52"/>
      <c r="M513" s="52"/>
      <c r="N513" s="52"/>
      <c r="O513" s="52"/>
      <c r="P513" s="52"/>
      <c r="Q513" s="52"/>
      <c r="R513" s="52"/>
      <c r="S513" s="52"/>
    </row>
    <row r="514" spans="1:19" hidden="1" x14ac:dyDescent="0.25">
      <c r="A514" s="52"/>
      <c r="B514" s="52"/>
      <c r="C514" s="52"/>
      <c r="D514" s="52"/>
      <c r="E514" s="52"/>
      <c r="F514" s="52"/>
      <c r="G514" s="52"/>
      <c r="H514" s="52"/>
      <c r="I514" s="52"/>
      <c r="J514" s="52"/>
      <c r="K514" s="52"/>
      <c r="L514" s="52"/>
      <c r="M514" s="52"/>
      <c r="N514" s="52"/>
      <c r="O514" s="52"/>
      <c r="P514" s="52"/>
      <c r="Q514" s="52"/>
      <c r="R514" s="52"/>
      <c r="S514" s="52"/>
    </row>
    <row r="515" spans="1:19" hidden="1" x14ac:dyDescent="0.25">
      <c r="A515" s="52"/>
      <c r="B515" s="52"/>
      <c r="C515" s="52"/>
      <c r="D515" s="52"/>
      <c r="E515" s="52"/>
      <c r="F515" s="52"/>
      <c r="G515" s="52"/>
      <c r="H515" s="52"/>
      <c r="I515" s="52"/>
      <c r="J515" s="52"/>
      <c r="K515" s="52"/>
      <c r="L515" s="52"/>
      <c r="M515" s="52"/>
      <c r="N515" s="52"/>
      <c r="O515" s="52"/>
      <c r="P515" s="52"/>
      <c r="Q515" s="52"/>
      <c r="R515" s="52"/>
      <c r="S515" s="52"/>
    </row>
    <row r="516" spans="1:19" hidden="1" x14ac:dyDescent="0.25">
      <c r="A516" s="52"/>
      <c r="B516" s="52"/>
      <c r="C516" s="52"/>
      <c r="D516" s="52"/>
      <c r="E516" s="52"/>
      <c r="F516" s="52"/>
      <c r="G516" s="52"/>
      <c r="H516" s="52"/>
      <c r="I516" s="52"/>
      <c r="J516" s="52"/>
      <c r="K516" s="52"/>
      <c r="L516" s="52"/>
      <c r="M516" s="52"/>
      <c r="N516" s="52"/>
      <c r="O516" s="52"/>
      <c r="P516" s="52"/>
      <c r="Q516" s="52"/>
      <c r="R516" s="52"/>
      <c r="S516" s="52"/>
    </row>
    <row r="517" spans="1:19" hidden="1" x14ac:dyDescent="0.25">
      <c r="A517" s="52"/>
      <c r="B517" s="52"/>
      <c r="C517" s="52"/>
      <c r="D517" s="52"/>
      <c r="E517" s="52"/>
      <c r="F517" s="52"/>
      <c r="G517" s="52"/>
      <c r="H517" s="52"/>
      <c r="I517" s="52"/>
      <c r="J517" s="52"/>
      <c r="K517" s="52"/>
      <c r="L517" s="52"/>
      <c r="M517" s="52"/>
      <c r="N517" s="52"/>
      <c r="O517" s="52"/>
      <c r="P517" s="52"/>
      <c r="Q517" s="52"/>
      <c r="R517" s="52"/>
      <c r="S517" s="52"/>
    </row>
    <row r="518" spans="1:19" hidden="1" x14ac:dyDescent="0.25">
      <c r="A518" s="52"/>
      <c r="B518" s="52"/>
      <c r="C518" s="52"/>
      <c r="D518" s="52"/>
      <c r="E518" s="52"/>
      <c r="F518" s="52"/>
      <c r="G518" s="52"/>
      <c r="H518" s="52"/>
      <c r="I518" s="52"/>
      <c r="J518" s="52"/>
      <c r="K518" s="52"/>
      <c r="L518" s="52"/>
      <c r="M518" s="52"/>
      <c r="N518" s="52"/>
      <c r="O518" s="52"/>
      <c r="P518" s="52"/>
      <c r="Q518" s="52"/>
      <c r="R518" s="52"/>
      <c r="S518" s="52"/>
    </row>
    <row r="519" spans="1:19" hidden="1" x14ac:dyDescent="0.25">
      <c r="A519" s="52"/>
      <c r="B519" s="52"/>
      <c r="C519" s="52"/>
      <c r="D519" s="52"/>
      <c r="E519" s="52"/>
      <c r="F519" s="52"/>
      <c r="G519" s="52"/>
      <c r="H519" s="52"/>
      <c r="I519" s="52"/>
      <c r="J519" s="52"/>
      <c r="K519" s="52"/>
      <c r="L519" s="52"/>
      <c r="M519" s="52"/>
      <c r="N519" s="52"/>
      <c r="O519" s="52"/>
      <c r="P519" s="52"/>
      <c r="Q519" s="52"/>
      <c r="R519" s="52"/>
      <c r="S519" s="52"/>
    </row>
    <row r="520" spans="1:19" hidden="1" x14ac:dyDescent="0.25">
      <c r="A520" s="52"/>
      <c r="B520" s="52"/>
      <c r="C520" s="52"/>
      <c r="D520" s="52"/>
      <c r="E520" s="52"/>
      <c r="F520" s="52"/>
      <c r="G520" s="52"/>
      <c r="H520" s="52"/>
      <c r="I520" s="52"/>
      <c r="J520" s="52"/>
      <c r="K520" s="52"/>
      <c r="L520" s="52"/>
      <c r="M520" s="52"/>
      <c r="N520" s="52"/>
      <c r="O520" s="52"/>
      <c r="P520" s="52"/>
      <c r="Q520" s="52"/>
      <c r="R520" s="52"/>
      <c r="S520" s="52"/>
    </row>
    <row r="521" spans="1:19" hidden="1" x14ac:dyDescent="0.25">
      <c r="A521" s="52"/>
      <c r="B521" s="52"/>
      <c r="C521" s="52"/>
      <c r="D521" s="52"/>
      <c r="E521" s="52"/>
      <c r="F521" s="52"/>
      <c r="G521" s="52"/>
      <c r="H521" s="52"/>
      <c r="I521" s="52"/>
      <c r="J521" s="52"/>
      <c r="K521" s="52"/>
      <c r="L521" s="52"/>
      <c r="M521" s="52"/>
      <c r="N521" s="52"/>
      <c r="O521" s="52"/>
      <c r="P521" s="52"/>
      <c r="Q521" s="52"/>
      <c r="R521" s="52"/>
      <c r="S521" s="52"/>
    </row>
    <row r="522" spans="1:19" hidden="1" x14ac:dyDescent="0.25">
      <c r="A522" s="52"/>
      <c r="B522" s="52"/>
      <c r="C522" s="52"/>
      <c r="D522" s="52"/>
      <c r="E522" s="52"/>
      <c r="F522" s="52"/>
      <c r="G522" s="52"/>
      <c r="H522" s="52"/>
      <c r="I522" s="52"/>
      <c r="J522" s="52"/>
      <c r="K522" s="52"/>
      <c r="L522" s="52"/>
      <c r="M522" s="52"/>
      <c r="N522" s="52"/>
      <c r="O522" s="52"/>
      <c r="P522" s="52"/>
      <c r="Q522" s="52"/>
      <c r="R522" s="52"/>
      <c r="S522" s="52"/>
    </row>
    <row r="523" spans="1:19" hidden="1" x14ac:dyDescent="0.25">
      <c r="A523" s="52"/>
      <c r="B523" s="52"/>
      <c r="C523" s="52"/>
      <c r="D523" s="52"/>
      <c r="E523" s="52"/>
      <c r="F523" s="52"/>
      <c r="G523" s="52"/>
      <c r="H523" s="52"/>
      <c r="I523" s="52"/>
      <c r="J523" s="52"/>
      <c r="K523" s="52"/>
      <c r="L523" s="52"/>
      <c r="M523" s="52"/>
      <c r="N523" s="52"/>
      <c r="O523" s="52"/>
      <c r="P523" s="52"/>
      <c r="Q523" s="52"/>
      <c r="R523" s="52"/>
      <c r="S523" s="52"/>
    </row>
    <row r="524" spans="1:19" hidden="1" x14ac:dyDescent="0.25">
      <c r="A524" s="52"/>
      <c r="B524" s="52"/>
      <c r="C524" s="52"/>
      <c r="D524" s="52"/>
      <c r="E524" s="52"/>
      <c r="F524" s="52"/>
      <c r="G524" s="52"/>
      <c r="H524" s="52"/>
      <c r="I524" s="52"/>
      <c r="J524" s="52"/>
      <c r="K524" s="52"/>
      <c r="L524" s="52"/>
      <c r="M524" s="52"/>
      <c r="N524" s="52"/>
      <c r="O524" s="52"/>
      <c r="P524" s="52"/>
      <c r="Q524" s="52"/>
      <c r="R524" s="52"/>
      <c r="S524" s="52"/>
    </row>
    <row r="525" spans="1:19" hidden="1" x14ac:dyDescent="0.25">
      <c r="A525" s="52"/>
      <c r="B525" s="52"/>
      <c r="C525" s="52"/>
      <c r="D525" s="52"/>
      <c r="E525" s="52"/>
      <c r="F525" s="52"/>
      <c r="G525" s="52"/>
      <c r="H525" s="52"/>
      <c r="I525" s="52"/>
      <c r="J525" s="52"/>
      <c r="K525" s="52"/>
      <c r="L525" s="52"/>
      <c r="M525" s="52"/>
      <c r="N525" s="52"/>
      <c r="O525" s="52"/>
      <c r="P525" s="52"/>
      <c r="Q525" s="52"/>
      <c r="R525" s="52"/>
      <c r="S525" s="52"/>
    </row>
    <row r="526" spans="1:19" hidden="1" x14ac:dyDescent="0.25">
      <c r="A526" s="52"/>
      <c r="B526" s="52"/>
      <c r="C526" s="52"/>
      <c r="D526" s="52"/>
      <c r="E526" s="52"/>
      <c r="F526" s="52"/>
      <c r="G526" s="52"/>
      <c r="H526" s="52"/>
      <c r="I526" s="52"/>
      <c r="J526" s="52"/>
      <c r="K526" s="52"/>
      <c r="L526" s="52"/>
      <c r="M526" s="52"/>
      <c r="N526" s="52"/>
      <c r="O526" s="52"/>
      <c r="P526" s="52"/>
      <c r="Q526" s="52"/>
      <c r="R526" s="52"/>
      <c r="S526" s="52"/>
    </row>
    <row r="527" spans="1:19" hidden="1" x14ac:dyDescent="0.25">
      <c r="A527" s="52"/>
      <c r="B527" s="52"/>
      <c r="C527" s="52"/>
      <c r="D527" s="52"/>
      <c r="E527" s="52"/>
      <c r="F527" s="52"/>
      <c r="G527" s="52"/>
      <c r="H527" s="52"/>
      <c r="I527" s="52"/>
      <c r="J527" s="52"/>
      <c r="K527" s="52"/>
      <c r="L527" s="52"/>
      <c r="M527" s="52"/>
      <c r="N527" s="52"/>
      <c r="O527" s="52"/>
      <c r="P527" s="52"/>
      <c r="Q527" s="52"/>
      <c r="R527" s="52"/>
      <c r="S527" s="52"/>
    </row>
    <row r="528" spans="1:19" hidden="1" x14ac:dyDescent="0.25">
      <c r="A528" s="52"/>
      <c r="B528" s="52"/>
      <c r="C528" s="52"/>
      <c r="D528" s="52"/>
      <c r="E528" s="52"/>
      <c r="F528" s="52"/>
      <c r="G528" s="52"/>
      <c r="H528" s="52"/>
      <c r="I528" s="52"/>
      <c r="J528" s="52"/>
      <c r="K528" s="52"/>
      <c r="L528" s="52"/>
      <c r="M528" s="52"/>
      <c r="N528" s="52"/>
      <c r="O528" s="52"/>
      <c r="P528" s="52"/>
      <c r="Q528" s="52"/>
      <c r="R528" s="52"/>
      <c r="S528" s="52"/>
    </row>
    <row r="529" spans="1:19" hidden="1" x14ac:dyDescent="0.25">
      <c r="A529" s="52"/>
      <c r="B529" s="52"/>
      <c r="C529" s="52"/>
      <c r="D529" s="52"/>
      <c r="E529" s="52"/>
      <c r="F529" s="52"/>
      <c r="G529" s="52"/>
      <c r="H529" s="52"/>
      <c r="I529" s="52"/>
      <c r="J529" s="52"/>
      <c r="K529" s="52"/>
      <c r="L529" s="52"/>
      <c r="M529" s="52"/>
      <c r="N529" s="52"/>
      <c r="O529" s="52"/>
      <c r="P529" s="52"/>
      <c r="Q529" s="52"/>
      <c r="R529" s="52"/>
      <c r="S529" s="52"/>
    </row>
    <row r="530" spans="1:19" hidden="1" x14ac:dyDescent="0.25">
      <c r="A530" s="52"/>
      <c r="B530" s="52"/>
      <c r="C530" s="52"/>
      <c r="D530" s="52"/>
      <c r="E530" s="52"/>
      <c r="F530" s="52"/>
      <c r="G530" s="52"/>
      <c r="H530" s="52"/>
      <c r="I530" s="52"/>
      <c r="J530" s="52"/>
      <c r="K530" s="52"/>
      <c r="L530" s="52"/>
      <c r="M530" s="52"/>
      <c r="N530" s="52"/>
      <c r="O530" s="52"/>
      <c r="P530" s="52"/>
      <c r="Q530" s="52"/>
      <c r="R530" s="52"/>
      <c r="S530" s="52"/>
    </row>
    <row r="531" spans="1:19" hidden="1" x14ac:dyDescent="0.25">
      <c r="A531" s="52"/>
      <c r="B531" s="52"/>
      <c r="C531" s="52"/>
      <c r="D531" s="52"/>
      <c r="E531" s="52"/>
      <c r="F531" s="52"/>
      <c r="G531" s="52"/>
      <c r="H531" s="52"/>
      <c r="I531" s="52"/>
      <c r="J531" s="52"/>
      <c r="K531" s="52"/>
      <c r="L531" s="52"/>
      <c r="M531" s="52"/>
      <c r="N531" s="52"/>
      <c r="O531" s="52"/>
      <c r="P531" s="52"/>
      <c r="Q531" s="52"/>
      <c r="R531" s="52"/>
      <c r="S531" s="52"/>
    </row>
    <row r="532" spans="1:19" hidden="1" x14ac:dyDescent="0.25">
      <c r="A532" s="52"/>
      <c r="B532" s="52"/>
      <c r="C532" s="52"/>
      <c r="D532" s="52"/>
      <c r="E532" s="52"/>
      <c r="F532" s="52"/>
      <c r="G532" s="52"/>
      <c r="H532" s="52"/>
      <c r="I532" s="52"/>
      <c r="J532" s="52"/>
      <c r="K532" s="52"/>
      <c r="L532" s="52"/>
      <c r="M532" s="52"/>
      <c r="N532" s="52"/>
      <c r="O532" s="52"/>
      <c r="P532" s="52"/>
      <c r="Q532" s="52"/>
      <c r="R532" s="52"/>
      <c r="S532" s="52"/>
    </row>
    <row r="533" spans="1:19" hidden="1" x14ac:dyDescent="0.25">
      <c r="A533" s="52"/>
      <c r="B533" s="52"/>
      <c r="C533" s="52"/>
      <c r="D533" s="52"/>
      <c r="E533" s="52"/>
      <c r="F533" s="52"/>
      <c r="G533" s="52"/>
      <c r="H533" s="52"/>
      <c r="I533" s="52"/>
      <c r="J533" s="52"/>
      <c r="K533" s="52"/>
      <c r="L533" s="52"/>
      <c r="M533" s="52"/>
      <c r="N533" s="52"/>
      <c r="O533" s="52"/>
      <c r="P533" s="52"/>
      <c r="Q533" s="52"/>
      <c r="R533" s="52"/>
      <c r="S533" s="52"/>
    </row>
    <row r="534" spans="1:19" hidden="1" x14ac:dyDescent="0.25">
      <c r="A534" s="52"/>
      <c r="B534" s="52"/>
      <c r="C534" s="52"/>
      <c r="D534" s="52"/>
      <c r="E534" s="52"/>
      <c r="F534" s="52"/>
      <c r="G534" s="52"/>
      <c r="H534" s="52"/>
      <c r="I534" s="52"/>
      <c r="J534" s="52"/>
      <c r="K534" s="52"/>
      <c r="L534" s="52"/>
      <c r="M534" s="52"/>
      <c r="N534" s="52"/>
      <c r="O534" s="52"/>
      <c r="P534" s="52"/>
      <c r="Q534" s="52"/>
      <c r="R534" s="52"/>
      <c r="S534" s="52"/>
    </row>
    <row r="535" spans="1:19" hidden="1" x14ac:dyDescent="0.25">
      <c r="A535" s="52"/>
      <c r="B535" s="52"/>
      <c r="C535" s="52"/>
      <c r="D535" s="52"/>
      <c r="E535" s="52"/>
      <c r="F535" s="52"/>
      <c r="G535" s="52"/>
      <c r="H535" s="52"/>
      <c r="I535" s="52"/>
      <c r="J535" s="52"/>
      <c r="K535" s="52"/>
      <c r="L535" s="52"/>
      <c r="M535" s="52"/>
      <c r="N535" s="52"/>
      <c r="O535" s="52"/>
      <c r="P535" s="52"/>
      <c r="Q535" s="52"/>
      <c r="R535" s="52"/>
      <c r="S535" s="52"/>
    </row>
    <row r="536" spans="1:19" hidden="1" x14ac:dyDescent="0.25">
      <c r="A536" s="52"/>
      <c r="B536" s="52"/>
      <c r="C536" s="52"/>
      <c r="D536" s="52"/>
      <c r="E536" s="52"/>
      <c r="F536" s="52"/>
      <c r="G536" s="52"/>
      <c r="H536" s="52"/>
      <c r="I536" s="52"/>
      <c r="J536" s="52"/>
      <c r="K536" s="52"/>
      <c r="L536" s="52"/>
      <c r="M536" s="52"/>
      <c r="N536" s="52"/>
      <c r="O536" s="52"/>
      <c r="P536" s="52"/>
      <c r="Q536" s="52"/>
      <c r="R536" s="52"/>
      <c r="S536" s="52"/>
    </row>
    <row r="537" spans="1:19" hidden="1" x14ac:dyDescent="0.25">
      <c r="A537" s="52"/>
      <c r="B537" s="52"/>
      <c r="C537" s="52"/>
      <c r="D537" s="52"/>
      <c r="E537" s="52"/>
      <c r="F537" s="52"/>
      <c r="G537" s="52"/>
      <c r="H537" s="52"/>
      <c r="I537" s="52"/>
      <c r="J537" s="52"/>
      <c r="K537" s="52"/>
      <c r="L537" s="52"/>
      <c r="M537" s="52"/>
      <c r="N537" s="52"/>
      <c r="O537" s="52"/>
      <c r="P537" s="52"/>
      <c r="Q537" s="52"/>
      <c r="R537" s="52"/>
      <c r="S537" s="52"/>
    </row>
    <row r="538" spans="1:19" hidden="1" x14ac:dyDescent="0.25">
      <c r="A538" s="52"/>
      <c r="B538" s="52"/>
      <c r="C538" s="52"/>
      <c r="D538" s="52"/>
      <c r="E538" s="52"/>
      <c r="F538" s="52"/>
      <c r="G538" s="52"/>
      <c r="H538" s="52"/>
      <c r="I538" s="52"/>
      <c r="J538" s="52"/>
      <c r="K538" s="52"/>
      <c r="L538" s="52"/>
      <c r="M538" s="52"/>
      <c r="N538" s="52"/>
      <c r="O538" s="52"/>
      <c r="P538" s="52"/>
      <c r="Q538" s="52"/>
      <c r="R538" s="52"/>
      <c r="S538" s="52"/>
    </row>
    <row r="539" spans="1:19" hidden="1" x14ac:dyDescent="0.25">
      <c r="A539" s="52"/>
      <c r="B539" s="52"/>
      <c r="C539" s="52"/>
      <c r="D539" s="52"/>
      <c r="E539" s="52"/>
      <c r="F539" s="52"/>
      <c r="G539" s="52"/>
      <c r="H539" s="52"/>
      <c r="I539" s="52"/>
      <c r="J539" s="52"/>
      <c r="K539" s="52"/>
      <c r="L539" s="52"/>
      <c r="M539" s="52"/>
      <c r="N539" s="52"/>
      <c r="O539" s="52"/>
      <c r="P539" s="52"/>
      <c r="Q539" s="52"/>
      <c r="R539" s="52"/>
      <c r="S539" s="52"/>
    </row>
    <row r="540" spans="1:19" hidden="1" x14ac:dyDescent="0.25">
      <c r="A540" s="52"/>
      <c r="B540" s="52"/>
      <c r="C540" s="52"/>
      <c r="D540" s="52"/>
      <c r="E540" s="52"/>
      <c r="F540" s="52"/>
      <c r="G540" s="52"/>
      <c r="H540" s="52"/>
      <c r="I540" s="52"/>
      <c r="J540" s="52"/>
      <c r="K540" s="52"/>
      <c r="L540" s="52"/>
      <c r="M540" s="52"/>
      <c r="N540" s="52"/>
      <c r="O540" s="52"/>
      <c r="P540" s="52"/>
      <c r="Q540" s="52"/>
      <c r="R540" s="52"/>
      <c r="S540" s="52"/>
    </row>
    <row r="541" spans="1:19" hidden="1" x14ac:dyDescent="0.25">
      <c r="A541" s="52"/>
      <c r="B541" s="52"/>
      <c r="C541" s="52"/>
      <c r="D541" s="52"/>
      <c r="E541" s="52"/>
      <c r="F541" s="52"/>
      <c r="G541" s="52"/>
      <c r="H541" s="52"/>
      <c r="I541" s="52"/>
      <c r="J541" s="52"/>
      <c r="K541" s="52"/>
      <c r="L541" s="52"/>
      <c r="M541" s="52"/>
      <c r="N541" s="52"/>
      <c r="O541" s="52"/>
      <c r="P541" s="52"/>
      <c r="Q541" s="52"/>
      <c r="R541" s="52"/>
      <c r="S541" s="52"/>
    </row>
    <row r="542" spans="1:19" hidden="1" x14ac:dyDescent="0.25">
      <c r="A542" s="52"/>
      <c r="B542" s="52"/>
      <c r="C542" s="52"/>
      <c r="D542" s="52"/>
      <c r="E542" s="52"/>
      <c r="F542" s="52"/>
      <c r="G542" s="52"/>
      <c r="H542" s="52"/>
      <c r="I542" s="52"/>
      <c r="J542" s="52"/>
      <c r="K542" s="52"/>
      <c r="L542" s="52"/>
      <c r="M542" s="52"/>
      <c r="N542" s="52"/>
      <c r="O542" s="52"/>
      <c r="P542" s="52"/>
      <c r="Q542" s="52"/>
      <c r="R542" s="52"/>
      <c r="S542" s="52"/>
    </row>
    <row r="543" spans="1:19" hidden="1" x14ac:dyDescent="0.25">
      <c r="A543" s="52"/>
      <c r="B543" s="52"/>
      <c r="C543" s="52"/>
      <c r="D543" s="52"/>
      <c r="E543" s="52"/>
      <c r="F543" s="52"/>
      <c r="G543" s="52"/>
      <c r="H543" s="52"/>
      <c r="I543" s="52"/>
      <c r="J543" s="52"/>
      <c r="K543" s="52"/>
      <c r="L543" s="52"/>
      <c r="M543" s="52"/>
      <c r="N543" s="52"/>
      <c r="O543" s="52"/>
      <c r="P543" s="52"/>
      <c r="Q543" s="52"/>
      <c r="R543" s="52"/>
      <c r="S543" s="52"/>
    </row>
    <row r="544" spans="1:19" hidden="1" x14ac:dyDescent="0.25">
      <c r="A544" s="52"/>
      <c r="B544" s="52"/>
      <c r="C544" s="52"/>
      <c r="D544" s="52"/>
      <c r="E544" s="52"/>
      <c r="F544" s="52"/>
      <c r="G544" s="52"/>
      <c r="H544" s="52"/>
      <c r="I544" s="52"/>
      <c r="J544" s="52"/>
      <c r="K544" s="52"/>
      <c r="L544" s="52"/>
      <c r="M544" s="52"/>
      <c r="N544" s="52"/>
      <c r="O544" s="52"/>
      <c r="P544" s="52"/>
      <c r="Q544" s="52"/>
      <c r="R544" s="52"/>
      <c r="S544" s="52"/>
    </row>
    <row r="545" spans="1:19" hidden="1" x14ac:dyDescent="0.25">
      <c r="A545" s="52"/>
      <c r="B545" s="52"/>
      <c r="C545" s="52"/>
      <c r="D545" s="52"/>
      <c r="E545" s="52"/>
      <c r="F545" s="52"/>
      <c r="G545" s="52"/>
      <c r="H545" s="52"/>
      <c r="I545" s="52"/>
      <c r="J545" s="52"/>
      <c r="K545" s="52"/>
      <c r="L545" s="52"/>
      <c r="M545" s="52"/>
      <c r="N545" s="52"/>
      <c r="O545" s="52"/>
      <c r="P545" s="52"/>
      <c r="Q545" s="52"/>
      <c r="R545" s="52"/>
      <c r="S545" s="52"/>
    </row>
    <row r="546" spans="1:19" hidden="1" x14ac:dyDescent="0.25">
      <c r="A546" s="52"/>
      <c r="B546" s="52"/>
      <c r="C546" s="52"/>
      <c r="D546" s="52"/>
      <c r="E546" s="52"/>
      <c r="F546" s="52"/>
      <c r="G546" s="52"/>
      <c r="H546" s="52"/>
      <c r="I546" s="52"/>
      <c r="J546" s="52"/>
      <c r="K546" s="52"/>
      <c r="L546" s="52"/>
      <c r="M546" s="52"/>
      <c r="N546" s="52"/>
      <c r="O546" s="52"/>
      <c r="P546" s="52"/>
      <c r="Q546" s="52"/>
      <c r="R546" s="52"/>
      <c r="S546" s="52"/>
    </row>
    <row r="547" spans="1:19" hidden="1" x14ac:dyDescent="0.25">
      <c r="A547" s="52"/>
      <c r="B547" s="52"/>
      <c r="C547" s="52"/>
      <c r="D547" s="52"/>
      <c r="E547" s="52"/>
      <c r="F547" s="52"/>
      <c r="G547" s="52"/>
      <c r="H547" s="52"/>
      <c r="I547" s="52"/>
      <c r="J547" s="52"/>
      <c r="K547" s="52"/>
      <c r="L547" s="52"/>
      <c r="M547" s="52"/>
      <c r="N547" s="52"/>
      <c r="O547" s="52"/>
      <c r="P547" s="52"/>
      <c r="Q547" s="52"/>
      <c r="R547" s="52"/>
      <c r="S547" s="52"/>
    </row>
    <row r="548" spans="1:19" hidden="1" x14ac:dyDescent="0.25">
      <c r="A548" s="52"/>
      <c r="B548" s="52"/>
      <c r="C548" s="52"/>
      <c r="D548" s="52"/>
      <c r="E548" s="52"/>
      <c r="F548" s="52"/>
      <c r="G548" s="52"/>
      <c r="H548" s="52"/>
      <c r="I548" s="52"/>
      <c r="J548" s="52"/>
      <c r="K548" s="52"/>
      <c r="L548" s="52"/>
      <c r="M548" s="52"/>
      <c r="N548" s="52"/>
      <c r="O548" s="52"/>
      <c r="P548" s="52"/>
      <c r="Q548" s="52"/>
      <c r="R548" s="52"/>
      <c r="S548" s="52"/>
    </row>
    <row r="549" spans="1:19" hidden="1" x14ac:dyDescent="0.25">
      <c r="A549" s="52"/>
      <c r="B549" s="52"/>
      <c r="C549" s="52"/>
      <c r="D549" s="52"/>
      <c r="E549" s="52"/>
      <c r="F549" s="52"/>
      <c r="G549" s="52"/>
      <c r="H549" s="52"/>
      <c r="I549" s="52"/>
      <c r="J549" s="52"/>
      <c r="K549" s="52"/>
      <c r="L549" s="52"/>
      <c r="M549" s="52"/>
      <c r="N549" s="52"/>
      <c r="O549" s="52"/>
      <c r="P549" s="52"/>
      <c r="Q549" s="52"/>
      <c r="R549" s="52"/>
      <c r="S549" s="52"/>
    </row>
    <row r="550" spans="1:19" hidden="1" x14ac:dyDescent="0.25">
      <c r="A550" s="52"/>
      <c r="B550" s="52"/>
      <c r="C550" s="52"/>
      <c r="D550" s="52"/>
      <c r="E550" s="52"/>
      <c r="F550" s="52"/>
      <c r="G550" s="52"/>
      <c r="H550" s="52"/>
      <c r="I550" s="52"/>
      <c r="J550" s="52"/>
      <c r="K550" s="52"/>
      <c r="L550" s="52"/>
      <c r="M550" s="52"/>
      <c r="N550" s="52"/>
      <c r="O550" s="52"/>
      <c r="P550" s="52"/>
      <c r="Q550" s="52"/>
      <c r="R550" s="52"/>
      <c r="S550" s="52"/>
    </row>
    <row r="551" spans="1:19" hidden="1" x14ac:dyDescent="0.25">
      <c r="A551" s="52"/>
      <c r="B551" s="52"/>
      <c r="C551" s="52"/>
      <c r="D551" s="52"/>
      <c r="E551" s="52"/>
      <c r="F551" s="52"/>
      <c r="G551" s="52"/>
      <c r="H551" s="52"/>
      <c r="I551" s="52"/>
      <c r="J551" s="52"/>
      <c r="K551" s="52"/>
      <c r="L551" s="52"/>
      <c r="M551" s="52"/>
      <c r="N551" s="52"/>
      <c r="O551" s="52"/>
      <c r="P551" s="52"/>
      <c r="Q551" s="52"/>
      <c r="R551" s="52"/>
      <c r="S551" s="52"/>
    </row>
    <row r="552" spans="1:19" hidden="1" x14ac:dyDescent="0.25">
      <c r="A552" s="52"/>
      <c r="B552" s="52"/>
      <c r="C552" s="52"/>
      <c r="D552" s="52"/>
      <c r="E552" s="52"/>
      <c r="F552" s="52"/>
      <c r="G552" s="52"/>
      <c r="H552" s="52"/>
      <c r="I552" s="52"/>
      <c r="J552" s="52"/>
      <c r="K552" s="52"/>
      <c r="L552" s="52"/>
      <c r="M552" s="52"/>
      <c r="N552" s="52"/>
      <c r="O552" s="52"/>
      <c r="P552" s="52"/>
      <c r="Q552" s="52"/>
      <c r="R552" s="52"/>
      <c r="S552" s="52"/>
    </row>
    <row r="553" spans="1:19" hidden="1" x14ac:dyDescent="0.25">
      <c r="A553" s="52"/>
      <c r="B553" s="52"/>
      <c r="C553" s="52"/>
      <c r="D553" s="52"/>
      <c r="E553" s="52"/>
      <c r="F553" s="52"/>
      <c r="G553" s="52"/>
      <c r="H553" s="52"/>
      <c r="I553" s="52"/>
      <c r="J553" s="52"/>
      <c r="K553" s="52"/>
      <c r="L553" s="52"/>
      <c r="M553" s="52"/>
      <c r="N553" s="52"/>
      <c r="O553" s="52"/>
      <c r="P553" s="52"/>
      <c r="Q553" s="52"/>
      <c r="R553" s="52"/>
      <c r="S553" s="52"/>
    </row>
    <row r="554" spans="1:19" hidden="1" x14ac:dyDescent="0.25">
      <c r="A554" s="52"/>
      <c r="B554" s="52"/>
      <c r="C554" s="52"/>
      <c r="D554" s="52"/>
      <c r="E554" s="52"/>
      <c r="F554" s="52"/>
      <c r="G554" s="52"/>
      <c r="H554" s="52"/>
      <c r="I554" s="52"/>
      <c r="J554" s="52"/>
      <c r="K554" s="52"/>
      <c r="L554" s="52"/>
      <c r="M554" s="52"/>
      <c r="N554" s="52"/>
      <c r="O554" s="52"/>
      <c r="P554" s="52"/>
      <c r="Q554" s="52"/>
      <c r="R554" s="52"/>
      <c r="S554" s="52"/>
    </row>
    <row r="555" spans="1:19" hidden="1" x14ac:dyDescent="0.25">
      <c r="A555" s="52"/>
      <c r="B555" s="52"/>
      <c r="C555" s="52"/>
      <c r="D555" s="52"/>
      <c r="E555" s="52"/>
      <c r="F555" s="52"/>
      <c r="G555" s="52"/>
      <c r="H555" s="52"/>
      <c r="I555" s="52"/>
      <c r="J555" s="52"/>
      <c r="K555" s="52"/>
      <c r="L555" s="52"/>
      <c r="M555" s="52"/>
      <c r="N555" s="52"/>
      <c r="O555" s="52"/>
      <c r="P555" s="52"/>
      <c r="Q555" s="52"/>
      <c r="R555" s="52"/>
      <c r="S555" s="52"/>
    </row>
    <row r="556" spans="1:19" hidden="1" x14ac:dyDescent="0.25">
      <c r="A556" s="52"/>
      <c r="B556" s="52"/>
      <c r="C556" s="52"/>
      <c r="D556" s="52"/>
      <c r="E556" s="52"/>
      <c r="F556" s="52"/>
      <c r="G556" s="52"/>
      <c r="H556" s="52"/>
      <c r="I556" s="52"/>
      <c r="J556" s="52"/>
      <c r="K556" s="52"/>
      <c r="L556" s="52"/>
      <c r="M556" s="52"/>
      <c r="N556" s="52"/>
      <c r="O556" s="52"/>
      <c r="P556" s="52"/>
      <c r="Q556" s="52"/>
      <c r="R556" s="52"/>
      <c r="S556" s="52"/>
    </row>
    <row r="557" spans="1:19" hidden="1" x14ac:dyDescent="0.25">
      <c r="A557" s="52"/>
      <c r="B557" s="52"/>
      <c r="C557" s="52"/>
      <c r="D557" s="52"/>
      <c r="E557" s="52"/>
      <c r="F557" s="52"/>
      <c r="G557" s="52"/>
      <c r="H557" s="52"/>
      <c r="I557" s="52"/>
      <c r="J557" s="52"/>
      <c r="K557" s="52"/>
      <c r="L557" s="52"/>
      <c r="M557" s="52"/>
      <c r="N557" s="52"/>
      <c r="O557" s="52"/>
      <c r="P557" s="52"/>
      <c r="Q557" s="52"/>
      <c r="R557" s="52"/>
      <c r="S557" s="52"/>
    </row>
    <row r="558" spans="1:19" hidden="1" x14ac:dyDescent="0.25">
      <c r="A558" s="52"/>
      <c r="B558" s="52"/>
      <c r="C558" s="52"/>
      <c r="D558" s="52"/>
      <c r="E558" s="52"/>
      <c r="F558" s="52"/>
      <c r="G558" s="52"/>
      <c r="H558" s="52"/>
      <c r="I558" s="52"/>
      <c r="J558" s="52"/>
      <c r="K558" s="52"/>
      <c r="L558" s="52"/>
      <c r="M558" s="52"/>
      <c r="N558" s="52"/>
      <c r="O558" s="52"/>
      <c r="P558" s="52"/>
      <c r="Q558" s="52"/>
      <c r="R558" s="52"/>
      <c r="S558" s="52"/>
    </row>
    <row r="559" spans="1:19" hidden="1" x14ac:dyDescent="0.25">
      <c r="A559" s="52"/>
      <c r="B559" s="52"/>
      <c r="C559" s="52"/>
      <c r="D559" s="52"/>
      <c r="E559" s="52"/>
      <c r="F559" s="52"/>
      <c r="G559" s="52"/>
      <c r="H559" s="52"/>
      <c r="I559" s="52"/>
      <c r="J559" s="52"/>
      <c r="K559" s="52"/>
      <c r="L559" s="52"/>
      <c r="M559" s="52"/>
      <c r="N559" s="52"/>
      <c r="O559" s="52"/>
      <c r="P559" s="52"/>
      <c r="Q559" s="52"/>
      <c r="R559" s="52"/>
      <c r="S559" s="52"/>
    </row>
    <row r="560" spans="1:19" hidden="1" x14ac:dyDescent="0.25">
      <c r="A560" s="52"/>
      <c r="B560" s="52"/>
      <c r="C560" s="52"/>
      <c r="D560" s="52"/>
      <c r="E560" s="52"/>
      <c r="F560" s="52"/>
      <c r="G560" s="52"/>
      <c r="H560" s="52"/>
      <c r="I560" s="52"/>
      <c r="J560" s="52"/>
      <c r="K560" s="52"/>
      <c r="L560" s="52"/>
      <c r="M560" s="52"/>
      <c r="N560" s="52"/>
      <c r="O560" s="52"/>
      <c r="P560" s="52"/>
      <c r="Q560" s="52"/>
      <c r="R560" s="52"/>
      <c r="S560" s="52"/>
    </row>
    <row r="561" spans="1:19" hidden="1" x14ac:dyDescent="0.25">
      <c r="A561" s="52"/>
      <c r="B561" s="52"/>
      <c r="C561" s="52"/>
      <c r="D561" s="52"/>
      <c r="E561" s="52"/>
      <c r="F561" s="52"/>
      <c r="G561" s="52"/>
      <c r="H561" s="52"/>
      <c r="I561" s="52"/>
      <c r="J561" s="52"/>
      <c r="K561" s="52"/>
      <c r="L561" s="52"/>
      <c r="M561" s="52"/>
      <c r="N561" s="52"/>
      <c r="O561" s="52"/>
      <c r="P561" s="52"/>
      <c r="Q561" s="52"/>
      <c r="R561" s="52"/>
      <c r="S561" s="52"/>
    </row>
    <row r="562" spans="1:19" hidden="1" x14ac:dyDescent="0.25">
      <c r="A562" s="52"/>
      <c r="B562" s="52"/>
      <c r="C562" s="52"/>
      <c r="D562" s="52"/>
      <c r="E562" s="52"/>
      <c r="F562" s="52"/>
      <c r="G562" s="52"/>
      <c r="H562" s="52"/>
      <c r="I562" s="52"/>
      <c r="J562" s="52"/>
      <c r="K562" s="52"/>
      <c r="L562" s="52"/>
      <c r="M562" s="52"/>
      <c r="N562" s="52"/>
      <c r="O562" s="52"/>
      <c r="P562" s="52"/>
      <c r="Q562" s="52"/>
      <c r="R562" s="52"/>
      <c r="S562" s="52"/>
    </row>
    <row r="563" spans="1:19" hidden="1" x14ac:dyDescent="0.25">
      <c r="A563" s="52"/>
      <c r="B563" s="52"/>
      <c r="C563" s="52"/>
      <c r="D563" s="52"/>
      <c r="E563" s="52"/>
      <c r="F563" s="52"/>
      <c r="G563" s="52"/>
      <c r="H563" s="52"/>
      <c r="I563" s="52"/>
      <c r="J563" s="52"/>
      <c r="K563" s="52"/>
      <c r="L563" s="52"/>
      <c r="M563" s="52"/>
      <c r="N563" s="52"/>
      <c r="O563" s="52"/>
      <c r="P563" s="52"/>
      <c r="Q563" s="52"/>
      <c r="R563" s="52"/>
      <c r="S563" s="52"/>
    </row>
    <row r="564" spans="1:19" hidden="1" x14ac:dyDescent="0.25">
      <c r="A564" s="52"/>
      <c r="B564" s="52"/>
      <c r="C564" s="52"/>
      <c r="D564" s="52"/>
      <c r="E564" s="52"/>
      <c r="F564" s="52"/>
      <c r="G564" s="52"/>
      <c r="H564" s="52"/>
      <c r="I564" s="52"/>
      <c r="J564" s="52"/>
      <c r="K564" s="52"/>
      <c r="L564" s="52"/>
      <c r="M564" s="52"/>
      <c r="N564" s="52"/>
      <c r="O564" s="52"/>
      <c r="P564" s="52"/>
      <c r="Q564" s="52"/>
      <c r="R564" s="52"/>
      <c r="S564" s="52"/>
    </row>
    <row r="565" spans="1:19" hidden="1" x14ac:dyDescent="0.25">
      <c r="A565" s="52"/>
      <c r="B565" s="52"/>
      <c r="C565" s="52"/>
      <c r="D565" s="52"/>
      <c r="E565" s="52"/>
      <c r="F565" s="52"/>
      <c r="G565" s="52"/>
      <c r="H565" s="52"/>
      <c r="I565" s="52"/>
      <c r="J565" s="52"/>
      <c r="K565" s="52"/>
      <c r="L565" s="52"/>
      <c r="M565" s="52"/>
      <c r="N565" s="52"/>
      <c r="O565" s="52"/>
      <c r="P565" s="52"/>
      <c r="Q565" s="52"/>
      <c r="R565" s="52"/>
      <c r="S565" s="52"/>
    </row>
    <row r="566" spans="1:19" hidden="1" x14ac:dyDescent="0.25">
      <c r="A566" s="52"/>
      <c r="B566" s="52"/>
      <c r="C566" s="52"/>
      <c r="D566" s="52"/>
      <c r="E566" s="52"/>
      <c r="F566" s="52"/>
      <c r="G566" s="52"/>
      <c r="H566" s="52"/>
      <c r="I566" s="52"/>
      <c r="J566" s="52"/>
      <c r="K566" s="52"/>
      <c r="L566" s="52"/>
      <c r="M566" s="52"/>
      <c r="N566" s="52"/>
      <c r="O566" s="52"/>
      <c r="P566" s="52"/>
      <c r="Q566" s="52"/>
      <c r="R566" s="52"/>
      <c r="S566" s="52"/>
    </row>
    <row r="567" spans="1:19" hidden="1" x14ac:dyDescent="0.25">
      <c r="A567" s="52"/>
      <c r="B567" s="52"/>
      <c r="C567" s="52"/>
      <c r="D567" s="52"/>
      <c r="E567" s="52"/>
      <c r="F567" s="52"/>
      <c r="G567" s="52"/>
      <c r="H567" s="52"/>
      <c r="I567" s="52"/>
      <c r="J567" s="52"/>
      <c r="K567" s="52"/>
      <c r="L567" s="52"/>
      <c r="M567" s="52"/>
      <c r="N567" s="52"/>
      <c r="O567" s="52"/>
      <c r="P567" s="52"/>
      <c r="Q567" s="52"/>
      <c r="R567" s="52"/>
      <c r="S567" s="52"/>
    </row>
    <row r="568" spans="1:19" hidden="1" x14ac:dyDescent="0.25">
      <c r="A568" s="52"/>
      <c r="B568" s="52"/>
      <c r="C568" s="52"/>
      <c r="D568" s="52"/>
      <c r="E568" s="52"/>
      <c r="F568" s="52"/>
      <c r="G568" s="52"/>
      <c r="H568" s="52"/>
      <c r="I568" s="52"/>
      <c r="J568" s="52"/>
      <c r="K568" s="52"/>
      <c r="L568" s="52"/>
      <c r="M568" s="52"/>
      <c r="N568" s="52"/>
      <c r="O568" s="52"/>
      <c r="P568" s="52"/>
      <c r="Q568" s="52"/>
      <c r="R568" s="52"/>
      <c r="S568" s="52"/>
    </row>
    <row r="569" spans="1:19" hidden="1" x14ac:dyDescent="0.25">
      <c r="A569" s="52"/>
      <c r="B569" s="52"/>
      <c r="C569" s="52"/>
      <c r="D569" s="52"/>
      <c r="E569" s="52"/>
      <c r="F569" s="52"/>
      <c r="G569" s="52"/>
      <c r="H569" s="52"/>
      <c r="I569" s="52"/>
      <c r="J569" s="52"/>
      <c r="K569" s="52"/>
      <c r="L569" s="52"/>
      <c r="M569" s="52"/>
      <c r="N569" s="52"/>
      <c r="O569" s="52"/>
      <c r="P569" s="52"/>
      <c r="Q569" s="52"/>
      <c r="R569" s="52"/>
      <c r="S569" s="52"/>
    </row>
    <row r="570" spans="1:19" hidden="1" x14ac:dyDescent="0.25">
      <c r="A570" s="52"/>
      <c r="B570" s="52"/>
      <c r="C570" s="52"/>
      <c r="D570" s="52"/>
      <c r="E570" s="52"/>
      <c r="F570" s="52"/>
      <c r="G570" s="52"/>
      <c r="H570" s="52"/>
      <c r="I570" s="52"/>
      <c r="J570" s="52"/>
      <c r="K570" s="52"/>
      <c r="L570" s="52"/>
      <c r="M570" s="52"/>
      <c r="N570" s="52"/>
      <c r="O570" s="52"/>
      <c r="P570" s="52"/>
      <c r="Q570" s="52"/>
      <c r="R570" s="52"/>
      <c r="S570" s="52"/>
    </row>
    <row r="571" spans="1:19" hidden="1" x14ac:dyDescent="0.25">
      <c r="A571" s="52"/>
      <c r="B571" s="52"/>
      <c r="C571" s="52"/>
      <c r="D571" s="52"/>
      <c r="E571" s="52"/>
      <c r="F571" s="52"/>
      <c r="G571" s="52"/>
      <c r="H571" s="52"/>
      <c r="I571" s="52"/>
      <c r="J571" s="52"/>
      <c r="K571" s="52"/>
      <c r="L571" s="52"/>
      <c r="M571" s="52"/>
      <c r="N571" s="52"/>
      <c r="O571" s="52"/>
      <c r="P571" s="52"/>
      <c r="Q571" s="52"/>
      <c r="R571" s="52"/>
      <c r="S571" s="52"/>
    </row>
    <row r="572" spans="1:19" hidden="1" x14ac:dyDescent="0.25">
      <c r="A572" s="52"/>
      <c r="B572" s="52"/>
      <c r="C572" s="52"/>
      <c r="D572" s="52"/>
      <c r="E572" s="52"/>
      <c r="F572" s="52"/>
      <c r="G572" s="52"/>
      <c r="H572" s="52"/>
      <c r="I572" s="52"/>
      <c r="J572" s="52"/>
      <c r="K572" s="52"/>
      <c r="L572" s="52"/>
      <c r="M572" s="52"/>
      <c r="N572" s="52"/>
      <c r="O572" s="52"/>
      <c r="P572" s="52"/>
      <c r="Q572" s="52"/>
      <c r="R572" s="52"/>
      <c r="S572" s="52"/>
    </row>
    <row r="573" spans="1:19" hidden="1" x14ac:dyDescent="0.25">
      <c r="A573" s="52"/>
      <c r="B573" s="52"/>
      <c r="C573" s="52"/>
      <c r="D573" s="52"/>
      <c r="E573" s="52"/>
      <c r="F573" s="52"/>
      <c r="G573" s="52"/>
      <c r="H573" s="52"/>
      <c r="I573" s="52"/>
      <c r="J573" s="52"/>
      <c r="K573" s="52"/>
      <c r="L573" s="52"/>
      <c r="M573" s="52"/>
      <c r="N573" s="52"/>
      <c r="O573" s="52"/>
      <c r="P573" s="52"/>
      <c r="Q573" s="52"/>
      <c r="R573" s="52"/>
      <c r="S573" s="52"/>
    </row>
    <row r="574" spans="1:19" hidden="1" x14ac:dyDescent="0.25">
      <c r="A574" s="52"/>
      <c r="B574" s="52"/>
      <c r="C574" s="52"/>
      <c r="D574" s="52"/>
      <c r="E574" s="52"/>
      <c r="F574" s="52"/>
      <c r="G574" s="52"/>
      <c r="H574" s="52"/>
      <c r="I574" s="52"/>
      <c r="J574" s="52"/>
      <c r="K574" s="52"/>
      <c r="L574" s="52"/>
      <c r="M574" s="52"/>
      <c r="N574" s="52"/>
      <c r="O574" s="52"/>
      <c r="P574" s="52"/>
      <c r="Q574" s="52"/>
      <c r="R574" s="52"/>
      <c r="S574" s="52"/>
    </row>
    <row r="575" spans="1:19" hidden="1" x14ac:dyDescent="0.25">
      <c r="A575" s="52"/>
      <c r="B575" s="52"/>
      <c r="C575" s="52"/>
      <c r="D575" s="52"/>
      <c r="E575" s="52"/>
      <c r="F575" s="52"/>
      <c r="G575" s="52"/>
      <c r="H575" s="52"/>
      <c r="I575" s="52"/>
      <c r="J575" s="52"/>
      <c r="K575" s="52"/>
      <c r="L575" s="52"/>
      <c r="M575" s="52"/>
      <c r="N575" s="52"/>
      <c r="O575" s="52"/>
      <c r="P575" s="52"/>
      <c r="Q575" s="52"/>
      <c r="R575" s="52"/>
      <c r="S575" s="52"/>
    </row>
    <row r="576" spans="1:19" hidden="1" x14ac:dyDescent="0.25">
      <c r="A576" s="52"/>
      <c r="B576" s="52"/>
      <c r="C576" s="52"/>
      <c r="D576" s="52"/>
      <c r="E576" s="52"/>
      <c r="F576" s="52"/>
      <c r="G576" s="52"/>
      <c r="H576" s="52"/>
      <c r="I576" s="52"/>
      <c r="J576" s="52"/>
      <c r="K576" s="52"/>
      <c r="L576" s="52"/>
      <c r="M576" s="52"/>
      <c r="N576" s="52"/>
      <c r="O576" s="52"/>
      <c r="P576" s="52"/>
      <c r="Q576" s="52"/>
      <c r="R576" s="52"/>
      <c r="S576" s="52"/>
    </row>
    <row r="577" spans="1:19" hidden="1" x14ac:dyDescent="0.25">
      <c r="A577" s="52"/>
      <c r="B577" s="52"/>
      <c r="C577" s="52"/>
      <c r="D577" s="52"/>
      <c r="E577" s="52"/>
      <c r="F577" s="52"/>
      <c r="G577" s="52"/>
      <c r="H577" s="52"/>
      <c r="I577" s="52"/>
      <c r="J577" s="52"/>
      <c r="K577" s="52"/>
      <c r="L577" s="52"/>
      <c r="M577" s="52"/>
      <c r="N577" s="52"/>
      <c r="O577" s="52"/>
      <c r="P577" s="52"/>
      <c r="Q577" s="52"/>
      <c r="R577" s="52"/>
      <c r="S577" s="52"/>
    </row>
    <row r="578" spans="1:19" hidden="1" x14ac:dyDescent="0.25">
      <c r="A578" s="52"/>
      <c r="B578" s="52"/>
      <c r="C578" s="52"/>
      <c r="D578" s="52"/>
      <c r="E578" s="52"/>
      <c r="F578" s="52"/>
      <c r="G578" s="52"/>
      <c r="H578" s="52"/>
      <c r="I578" s="52"/>
      <c r="J578" s="52"/>
      <c r="K578" s="52"/>
      <c r="L578" s="52"/>
      <c r="M578" s="52"/>
      <c r="N578" s="52"/>
      <c r="O578" s="52"/>
      <c r="P578" s="52"/>
      <c r="Q578" s="52"/>
      <c r="R578" s="52"/>
      <c r="S578" s="52"/>
    </row>
    <row r="579" spans="1:19" hidden="1" x14ac:dyDescent="0.25">
      <c r="A579" s="52"/>
      <c r="B579" s="52"/>
      <c r="C579" s="52"/>
      <c r="D579" s="52"/>
      <c r="E579" s="52"/>
      <c r="F579" s="52"/>
      <c r="G579" s="52"/>
      <c r="H579" s="52"/>
      <c r="I579" s="52"/>
      <c r="J579" s="52"/>
      <c r="K579" s="52"/>
      <c r="L579" s="52"/>
      <c r="M579" s="52"/>
      <c r="N579" s="52"/>
      <c r="O579" s="52"/>
      <c r="P579" s="52"/>
      <c r="Q579" s="52"/>
      <c r="R579" s="52"/>
      <c r="S579" s="52"/>
    </row>
    <row r="580" spans="1:19" hidden="1" x14ac:dyDescent="0.25">
      <c r="A580" s="52"/>
      <c r="B580" s="52"/>
      <c r="C580" s="52"/>
      <c r="D580" s="52"/>
      <c r="E580" s="52"/>
      <c r="F580" s="52"/>
      <c r="G580" s="52"/>
      <c r="H580" s="52"/>
      <c r="I580" s="52"/>
      <c r="J580" s="52"/>
      <c r="K580" s="52"/>
      <c r="L580" s="52"/>
      <c r="M580" s="52"/>
      <c r="N580" s="52"/>
      <c r="O580" s="52"/>
      <c r="P580" s="52"/>
      <c r="Q580" s="52"/>
      <c r="R580" s="52"/>
      <c r="S580" s="52"/>
    </row>
    <row r="581" spans="1:19" hidden="1" x14ac:dyDescent="0.25">
      <c r="A581" s="52"/>
      <c r="B581" s="52"/>
      <c r="C581" s="52"/>
      <c r="D581" s="52"/>
      <c r="E581" s="52"/>
      <c r="F581" s="52"/>
      <c r="G581" s="52"/>
      <c r="H581" s="52"/>
      <c r="I581" s="52"/>
      <c r="J581" s="52"/>
      <c r="K581" s="52"/>
      <c r="L581" s="52"/>
      <c r="M581" s="52"/>
      <c r="N581" s="52"/>
      <c r="O581" s="52"/>
      <c r="P581" s="52"/>
      <c r="Q581" s="52"/>
      <c r="R581" s="52"/>
      <c r="S581" s="52"/>
    </row>
    <row r="582" spans="1:19" hidden="1" x14ac:dyDescent="0.25">
      <c r="A582" s="52"/>
      <c r="B582" s="52"/>
      <c r="C582" s="52"/>
      <c r="D582" s="52"/>
      <c r="E582" s="52"/>
      <c r="F582" s="52"/>
      <c r="G582" s="52"/>
      <c r="H582" s="52"/>
      <c r="I582" s="52"/>
      <c r="J582" s="52"/>
      <c r="K582" s="52"/>
      <c r="L582" s="52"/>
      <c r="M582" s="52"/>
      <c r="N582" s="52"/>
      <c r="O582" s="52"/>
      <c r="P582" s="52"/>
      <c r="Q582" s="52"/>
      <c r="R582" s="52"/>
      <c r="S582" s="52"/>
    </row>
    <row r="583" spans="1:19" hidden="1" x14ac:dyDescent="0.25">
      <c r="A583" s="52"/>
      <c r="B583" s="52"/>
      <c r="C583" s="52"/>
      <c r="D583" s="52"/>
      <c r="E583" s="52"/>
      <c r="F583" s="52"/>
      <c r="G583" s="52"/>
      <c r="H583" s="52"/>
      <c r="I583" s="52"/>
      <c r="J583" s="52"/>
      <c r="K583" s="52"/>
      <c r="L583" s="52"/>
      <c r="M583" s="52"/>
      <c r="N583" s="52"/>
      <c r="O583" s="52"/>
      <c r="P583" s="52"/>
      <c r="Q583" s="52"/>
      <c r="R583" s="52"/>
      <c r="S583" s="52"/>
    </row>
    <row r="584" spans="1:19" hidden="1" x14ac:dyDescent="0.25">
      <c r="A584" s="52"/>
      <c r="B584" s="52"/>
      <c r="C584" s="52"/>
      <c r="D584" s="52"/>
      <c r="E584" s="52"/>
      <c r="F584" s="52"/>
      <c r="G584" s="52"/>
      <c r="H584" s="52"/>
      <c r="I584" s="52"/>
      <c r="J584" s="52"/>
      <c r="K584" s="52"/>
      <c r="L584" s="52"/>
      <c r="M584" s="52"/>
      <c r="N584" s="52"/>
      <c r="O584" s="52"/>
      <c r="P584" s="52"/>
      <c r="Q584" s="52"/>
      <c r="R584" s="52"/>
      <c r="S584" s="52"/>
    </row>
    <row r="585" spans="1:19" hidden="1" x14ac:dyDescent="0.25">
      <c r="A585" s="52"/>
      <c r="B585" s="52"/>
      <c r="C585" s="52"/>
      <c r="D585" s="52"/>
      <c r="E585" s="52"/>
      <c r="F585" s="52"/>
      <c r="G585" s="52"/>
      <c r="H585" s="52"/>
      <c r="I585" s="52"/>
      <c r="J585" s="52"/>
      <c r="K585" s="52"/>
      <c r="L585" s="52"/>
      <c r="M585" s="52"/>
      <c r="N585" s="52"/>
      <c r="O585" s="52"/>
      <c r="P585" s="52"/>
      <c r="Q585" s="52"/>
      <c r="R585" s="52"/>
      <c r="S585" s="52"/>
    </row>
    <row r="586" spans="1:19" hidden="1" x14ac:dyDescent="0.25">
      <c r="A586" s="52"/>
      <c r="B586" s="52"/>
      <c r="C586" s="52"/>
      <c r="D586" s="52"/>
      <c r="E586" s="52"/>
      <c r="F586" s="52"/>
      <c r="G586" s="52"/>
      <c r="H586" s="52"/>
      <c r="I586" s="52"/>
      <c r="J586" s="52"/>
      <c r="K586" s="52"/>
      <c r="L586" s="52"/>
      <c r="M586" s="52"/>
      <c r="N586" s="52"/>
      <c r="O586" s="52"/>
      <c r="P586" s="52"/>
      <c r="Q586" s="52"/>
      <c r="R586" s="52"/>
      <c r="S586" s="52"/>
    </row>
    <row r="587" spans="1:19" hidden="1" x14ac:dyDescent="0.25">
      <c r="A587" s="52"/>
      <c r="B587" s="52"/>
      <c r="C587" s="52"/>
      <c r="D587" s="52"/>
      <c r="E587" s="52"/>
      <c r="F587" s="52"/>
      <c r="G587" s="52"/>
      <c r="H587" s="52"/>
      <c r="I587" s="52"/>
      <c r="J587" s="52"/>
      <c r="K587" s="52"/>
      <c r="L587" s="52"/>
      <c r="M587" s="52"/>
      <c r="N587" s="52"/>
      <c r="O587" s="52"/>
      <c r="P587" s="52"/>
      <c r="Q587" s="52"/>
      <c r="R587" s="52"/>
      <c r="S587" s="52"/>
    </row>
    <row r="588" spans="1:19" hidden="1" x14ac:dyDescent="0.25">
      <c r="A588" s="52"/>
      <c r="B588" s="52"/>
      <c r="C588" s="52"/>
      <c r="D588" s="52"/>
      <c r="E588" s="52"/>
      <c r="F588" s="52"/>
      <c r="G588" s="52"/>
      <c r="H588" s="52"/>
      <c r="I588" s="52"/>
      <c r="J588" s="52"/>
      <c r="K588" s="52"/>
      <c r="L588" s="52"/>
      <c r="M588" s="52"/>
      <c r="N588" s="52"/>
      <c r="O588" s="52"/>
      <c r="P588" s="52"/>
      <c r="Q588" s="52"/>
      <c r="R588" s="52"/>
      <c r="S588" s="52"/>
    </row>
    <row r="589" spans="1:19" hidden="1" x14ac:dyDescent="0.25">
      <c r="A589" s="52"/>
      <c r="B589" s="52"/>
      <c r="C589" s="52"/>
      <c r="D589" s="52"/>
      <c r="E589" s="52"/>
      <c r="F589" s="52"/>
      <c r="G589" s="52"/>
      <c r="H589" s="52"/>
      <c r="I589" s="52"/>
      <c r="J589" s="52"/>
      <c r="K589" s="52"/>
      <c r="L589" s="52"/>
      <c r="M589" s="52"/>
      <c r="N589" s="52"/>
      <c r="O589" s="52"/>
      <c r="P589" s="52"/>
      <c r="Q589" s="52"/>
      <c r="R589" s="52"/>
      <c r="S589" s="52"/>
    </row>
    <row r="590" spans="1:19" hidden="1" x14ac:dyDescent="0.25">
      <c r="A590" s="52"/>
      <c r="B590" s="52"/>
      <c r="C590" s="52"/>
      <c r="D590" s="52"/>
      <c r="E590" s="52"/>
      <c r="F590" s="52"/>
      <c r="G590" s="52"/>
      <c r="H590" s="52"/>
      <c r="I590" s="52"/>
      <c r="J590" s="52"/>
      <c r="K590" s="52"/>
      <c r="L590" s="52"/>
      <c r="M590" s="52"/>
      <c r="N590" s="52"/>
      <c r="O590" s="52"/>
      <c r="P590" s="52"/>
      <c r="Q590" s="52"/>
      <c r="R590" s="52"/>
      <c r="S590" s="52"/>
    </row>
    <row r="591" spans="1:19" hidden="1" x14ac:dyDescent="0.25">
      <c r="A591" s="52"/>
      <c r="B591" s="52"/>
      <c r="C591" s="52"/>
      <c r="D591" s="52"/>
      <c r="E591" s="52"/>
      <c r="F591" s="52"/>
      <c r="G591" s="52"/>
      <c r="H591" s="52"/>
      <c r="I591" s="52"/>
      <c r="J591" s="52"/>
      <c r="K591" s="52"/>
      <c r="L591" s="52"/>
      <c r="M591" s="52"/>
      <c r="N591" s="52"/>
      <c r="O591" s="52"/>
      <c r="P591" s="52"/>
      <c r="Q591" s="52"/>
      <c r="R591" s="52"/>
      <c r="S591" s="52"/>
    </row>
    <row r="592" spans="1:19" hidden="1" x14ac:dyDescent="0.25">
      <c r="A592" s="52"/>
      <c r="B592" s="52"/>
      <c r="C592" s="52"/>
      <c r="D592" s="52"/>
      <c r="E592" s="52"/>
      <c r="F592" s="52"/>
      <c r="G592" s="52"/>
      <c r="H592" s="52"/>
      <c r="I592" s="52"/>
      <c r="J592" s="52"/>
      <c r="K592" s="52"/>
      <c r="L592" s="52"/>
      <c r="M592" s="52"/>
      <c r="N592" s="52"/>
      <c r="O592" s="52"/>
      <c r="P592" s="52"/>
      <c r="Q592" s="52"/>
      <c r="R592" s="52"/>
      <c r="S592" s="52"/>
    </row>
    <row r="593" spans="1:19" hidden="1" x14ac:dyDescent="0.25">
      <c r="A593" s="52"/>
      <c r="B593" s="52"/>
      <c r="C593" s="52"/>
      <c r="D593" s="52"/>
      <c r="E593" s="52"/>
      <c r="F593" s="52"/>
      <c r="G593" s="52"/>
      <c r="H593" s="52"/>
      <c r="I593" s="52"/>
      <c r="J593" s="52"/>
      <c r="K593" s="52"/>
      <c r="L593" s="52"/>
      <c r="M593" s="52"/>
      <c r="N593" s="52"/>
      <c r="O593" s="52"/>
      <c r="P593" s="52"/>
      <c r="Q593" s="52"/>
      <c r="R593" s="52"/>
      <c r="S593" s="52"/>
    </row>
    <row r="594" spans="1:19" hidden="1" x14ac:dyDescent="0.25">
      <c r="A594" s="52"/>
      <c r="B594" s="52"/>
      <c r="C594" s="52"/>
      <c r="D594" s="52"/>
      <c r="E594" s="52"/>
      <c r="F594" s="52"/>
      <c r="G594" s="52"/>
      <c r="H594" s="52"/>
      <c r="I594" s="52"/>
      <c r="J594" s="52"/>
      <c r="K594" s="52"/>
      <c r="L594" s="52"/>
      <c r="M594" s="52"/>
      <c r="N594" s="52"/>
      <c r="O594" s="52"/>
      <c r="P594" s="52"/>
      <c r="Q594" s="52"/>
      <c r="R594" s="52"/>
      <c r="S594" s="52"/>
    </row>
    <row r="595" spans="1:19" hidden="1" x14ac:dyDescent="0.25">
      <c r="A595" s="52"/>
      <c r="B595" s="52"/>
      <c r="C595" s="52"/>
      <c r="D595" s="52"/>
      <c r="E595" s="52"/>
      <c r="F595" s="52"/>
      <c r="G595" s="52"/>
      <c r="H595" s="52"/>
      <c r="I595" s="52"/>
      <c r="J595" s="52"/>
      <c r="K595" s="52"/>
      <c r="L595" s="52"/>
      <c r="M595" s="52"/>
      <c r="N595" s="52"/>
      <c r="O595" s="52"/>
      <c r="P595" s="52"/>
      <c r="Q595" s="52"/>
      <c r="R595" s="52"/>
      <c r="S595" s="52"/>
    </row>
    <row r="596" spans="1:19" hidden="1" x14ac:dyDescent="0.25">
      <c r="A596" s="52"/>
      <c r="B596" s="52"/>
      <c r="C596" s="52"/>
      <c r="D596" s="52"/>
      <c r="E596" s="52"/>
      <c r="F596" s="52"/>
      <c r="G596" s="52"/>
      <c r="H596" s="52"/>
      <c r="I596" s="52"/>
      <c r="J596" s="52"/>
      <c r="K596" s="52"/>
      <c r="L596" s="52"/>
      <c r="M596" s="52"/>
      <c r="N596" s="52"/>
      <c r="O596" s="52"/>
      <c r="P596" s="52"/>
      <c r="Q596" s="52"/>
      <c r="R596" s="52"/>
      <c r="S596" s="52"/>
    </row>
    <row r="597" spans="1:19" hidden="1" x14ac:dyDescent="0.25">
      <c r="A597" s="52"/>
      <c r="B597" s="52"/>
      <c r="C597" s="52"/>
      <c r="D597" s="52"/>
      <c r="E597" s="52"/>
      <c r="F597" s="52"/>
      <c r="G597" s="52"/>
      <c r="H597" s="52"/>
      <c r="I597" s="52"/>
      <c r="J597" s="52"/>
      <c r="K597" s="52"/>
      <c r="L597" s="52"/>
      <c r="M597" s="52"/>
      <c r="N597" s="52"/>
      <c r="O597" s="52"/>
      <c r="P597" s="52"/>
      <c r="Q597" s="52"/>
      <c r="R597" s="52"/>
      <c r="S597" s="52"/>
    </row>
    <row r="598" spans="1:19" hidden="1" x14ac:dyDescent="0.25">
      <c r="A598" s="52"/>
      <c r="B598" s="52"/>
      <c r="C598" s="52"/>
      <c r="D598" s="52"/>
      <c r="E598" s="52"/>
      <c r="F598" s="52"/>
      <c r="G598" s="52"/>
      <c r="H598" s="52"/>
      <c r="I598" s="52"/>
      <c r="J598" s="52"/>
      <c r="K598" s="52"/>
      <c r="L598" s="52"/>
      <c r="M598" s="52"/>
      <c r="N598" s="52"/>
      <c r="O598" s="52"/>
      <c r="P598" s="52"/>
      <c r="Q598" s="52"/>
      <c r="R598" s="52"/>
      <c r="S598" s="52"/>
    </row>
    <row r="599" spans="1:19" hidden="1" x14ac:dyDescent="0.25">
      <c r="A599" s="52"/>
      <c r="B599" s="52"/>
      <c r="C599" s="52"/>
      <c r="D599" s="52"/>
      <c r="E599" s="52"/>
      <c r="F599" s="52"/>
      <c r="G599" s="52"/>
      <c r="H599" s="52"/>
      <c r="I599" s="52"/>
      <c r="J599" s="52"/>
      <c r="K599" s="52"/>
      <c r="L599" s="52"/>
      <c r="M599" s="52"/>
      <c r="N599" s="52"/>
      <c r="O599" s="52"/>
      <c r="P599" s="52"/>
      <c r="Q599" s="52"/>
      <c r="R599" s="52"/>
      <c r="S599" s="52"/>
    </row>
    <row r="600" spans="1:19" hidden="1" x14ac:dyDescent="0.25">
      <c r="A600" s="52"/>
      <c r="B600" s="52"/>
      <c r="C600" s="52"/>
      <c r="D600" s="52"/>
      <c r="E600" s="52"/>
      <c r="F600" s="52"/>
      <c r="G600" s="52"/>
      <c r="H600" s="52"/>
      <c r="I600" s="52"/>
      <c r="J600" s="52"/>
      <c r="K600" s="52"/>
      <c r="L600" s="52"/>
      <c r="M600" s="52"/>
      <c r="N600" s="52"/>
      <c r="O600" s="52"/>
      <c r="P600" s="52"/>
      <c r="Q600" s="52"/>
      <c r="R600" s="52"/>
      <c r="S600" s="52"/>
    </row>
    <row r="601" spans="1:19" hidden="1" x14ac:dyDescent="0.25">
      <c r="A601" s="52"/>
      <c r="B601" s="52"/>
      <c r="C601" s="52"/>
      <c r="D601" s="52"/>
      <c r="E601" s="52"/>
      <c r="F601" s="52"/>
      <c r="G601" s="52"/>
      <c r="H601" s="52"/>
      <c r="I601" s="52"/>
      <c r="J601" s="52"/>
      <c r="K601" s="52"/>
      <c r="L601" s="52"/>
      <c r="M601" s="52"/>
      <c r="N601" s="52"/>
      <c r="O601" s="52"/>
      <c r="P601" s="52"/>
      <c r="Q601" s="52"/>
      <c r="R601" s="52"/>
      <c r="S601" s="52"/>
    </row>
    <row r="602" spans="1:19" hidden="1" x14ac:dyDescent="0.25">
      <c r="A602" s="52"/>
      <c r="B602" s="52"/>
      <c r="C602" s="52"/>
      <c r="D602" s="52"/>
      <c r="E602" s="52"/>
      <c r="F602" s="52"/>
      <c r="G602" s="52"/>
      <c r="H602" s="52"/>
      <c r="I602" s="52"/>
      <c r="J602" s="52"/>
      <c r="K602" s="52"/>
      <c r="L602" s="52"/>
      <c r="M602" s="52"/>
      <c r="N602" s="52"/>
      <c r="O602" s="52"/>
      <c r="P602" s="52"/>
      <c r="Q602" s="52"/>
      <c r="R602" s="52"/>
      <c r="S602" s="52"/>
    </row>
    <row r="603" spans="1:19" hidden="1" x14ac:dyDescent="0.25">
      <c r="A603" s="52"/>
      <c r="B603" s="52"/>
      <c r="C603" s="52"/>
      <c r="D603" s="52"/>
      <c r="E603" s="52"/>
      <c r="F603" s="52"/>
      <c r="G603" s="52"/>
      <c r="H603" s="52"/>
      <c r="I603" s="52"/>
      <c r="J603" s="52"/>
      <c r="K603" s="52"/>
      <c r="L603" s="52"/>
      <c r="M603" s="52"/>
      <c r="N603" s="52"/>
      <c r="O603" s="52"/>
      <c r="P603" s="52"/>
      <c r="Q603" s="52"/>
      <c r="R603" s="52"/>
      <c r="S603" s="52"/>
    </row>
    <row r="604" spans="1:19" hidden="1" x14ac:dyDescent="0.25">
      <c r="A604" s="52"/>
      <c r="B604" s="52"/>
      <c r="C604" s="52"/>
      <c r="D604" s="52"/>
      <c r="E604" s="52"/>
      <c r="F604" s="52"/>
      <c r="G604" s="52"/>
      <c r="H604" s="52"/>
      <c r="I604" s="52"/>
      <c r="J604" s="52"/>
      <c r="K604" s="52"/>
      <c r="L604" s="52"/>
      <c r="M604" s="52"/>
      <c r="N604" s="52"/>
      <c r="O604" s="52"/>
      <c r="P604" s="52"/>
      <c r="Q604" s="52"/>
      <c r="R604" s="52"/>
      <c r="S604" s="52"/>
    </row>
    <row r="605" spans="1:19" hidden="1" x14ac:dyDescent="0.25">
      <c r="A605" s="52"/>
      <c r="B605" s="52"/>
      <c r="C605" s="52"/>
      <c r="D605" s="52"/>
      <c r="E605" s="52"/>
      <c r="F605" s="52"/>
      <c r="G605" s="52"/>
      <c r="H605" s="52"/>
      <c r="I605" s="52"/>
      <c r="J605" s="52"/>
      <c r="K605" s="52"/>
      <c r="L605" s="52"/>
      <c r="M605" s="52"/>
      <c r="N605" s="52"/>
      <c r="O605" s="52"/>
      <c r="P605" s="52"/>
      <c r="Q605" s="52"/>
      <c r="R605" s="52"/>
      <c r="S605" s="52"/>
    </row>
    <row r="606" spans="1:19" hidden="1" x14ac:dyDescent="0.25">
      <c r="A606" s="52"/>
      <c r="B606" s="52"/>
      <c r="C606" s="52"/>
      <c r="D606" s="52"/>
      <c r="E606" s="52"/>
      <c r="F606" s="52"/>
      <c r="G606" s="52"/>
      <c r="H606" s="52"/>
      <c r="I606" s="52"/>
      <c r="J606" s="52"/>
      <c r="K606" s="52"/>
      <c r="L606" s="52"/>
      <c r="M606" s="52"/>
      <c r="N606" s="52"/>
      <c r="O606" s="52"/>
      <c r="P606" s="52"/>
      <c r="Q606" s="52"/>
      <c r="R606" s="52"/>
      <c r="S606" s="52"/>
    </row>
    <row r="607" spans="1:19" hidden="1" x14ac:dyDescent="0.25">
      <c r="A607" s="52"/>
      <c r="B607" s="52"/>
      <c r="C607" s="52"/>
      <c r="D607" s="52"/>
      <c r="E607" s="52"/>
      <c r="F607" s="52"/>
      <c r="G607" s="52"/>
      <c r="H607" s="52"/>
      <c r="I607" s="52"/>
      <c r="J607" s="52"/>
      <c r="K607" s="52"/>
      <c r="L607" s="52"/>
      <c r="M607" s="52"/>
      <c r="N607" s="52"/>
      <c r="O607" s="52"/>
      <c r="P607" s="52"/>
      <c r="Q607" s="52"/>
      <c r="R607" s="52"/>
      <c r="S607" s="52"/>
    </row>
    <row r="608" spans="1:19" hidden="1" x14ac:dyDescent="0.25">
      <c r="A608" s="52"/>
      <c r="B608" s="52"/>
      <c r="C608" s="52"/>
      <c r="D608" s="52"/>
      <c r="E608" s="52"/>
      <c r="F608" s="52"/>
      <c r="G608" s="52"/>
      <c r="H608" s="52"/>
      <c r="I608" s="52"/>
      <c r="J608" s="52"/>
      <c r="K608" s="52"/>
      <c r="L608" s="52"/>
      <c r="M608" s="52"/>
      <c r="N608" s="52"/>
      <c r="O608" s="52"/>
      <c r="P608" s="52"/>
      <c r="Q608" s="52"/>
      <c r="R608" s="52"/>
      <c r="S608" s="52"/>
    </row>
    <row r="609" spans="1:19" hidden="1" x14ac:dyDescent="0.25">
      <c r="A609" s="52"/>
      <c r="B609" s="52"/>
      <c r="C609" s="52"/>
      <c r="D609" s="52"/>
      <c r="E609" s="52"/>
      <c r="F609" s="52"/>
      <c r="G609" s="52"/>
      <c r="H609" s="52"/>
      <c r="I609" s="52"/>
      <c r="J609" s="52"/>
      <c r="K609" s="52"/>
      <c r="L609" s="52"/>
      <c r="M609" s="52"/>
      <c r="N609" s="52"/>
      <c r="O609" s="52"/>
      <c r="P609" s="52"/>
      <c r="Q609" s="52"/>
      <c r="R609" s="52"/>
      <c r="S609" s="52"/>
    </row>
    <row r="610" spans="1:19" hidden="1" x14ac:dyDescent="0.25">
      <c r="A610" s="52"/>
      <c r="B610" s="52"/>
      <c r="C610" s="52"/>
      <c r="D610" s="52"/>
      <c r="E610" s="52"/>
      <c r="F610" s="52"/>
      <c r="G610" s="52"/>
      <c r="H610" s="52"/>
      <c r="I610" s="52"/>
      <c r="J610" s="52"/>
      <c r="K610" s="52"/>
      <c r="L610" s="52"/>
      <c r="M610" s="52"/>
      <c r="N610" s="52"/>
      <c r="O610" s="52"/>
      <c r="P610" s="52"/>
      <c r="Q610" s="52"/>
      <c r="R610" s="52"/>
      <c r="S610" s="52"/>
    </row>
    <row r="611" spans="1:19" hidden="1" x14ac:dyDescent="0.25">
      <c r="A611" s="52"/>
      <c r="B611" s="52"/>
      <c r="C611" s="52"/>
      <c r="D611" s="52"/>
      <c r="E611" s="52"/>
      <c r="F611" s="52"/>
      <c r="G611" s="52"/>
      <c r="H611" s="52"/>
      <c r="I611" s="52"/>
      <c r="J611" s="52"/>
      <c r="K611" s="52"/>
      <c r="L611" s="52"/>
      <c r="M611" s="52"/>
      <c r="N611" s="52"/>
      <c r="O611" s="52"/>
      <c r="P611" s="52"/>
      <c r="Q611" s="52"/>
      <c r="R611" s="52"/>
      <c r="S611" s="52"/>
    </row>
    <row r="612" spans="1:19" hidden="1" x14ac:dyDescent="0.25">
      <c r="A612" s="52"/>
      <c r="B612" s="52"/>
      <c r="C612" s="52"/>
      <c r="D612" s="52"/>
      <c r="E612" s="52"/>
      <c r="F612" s="52"/>
      <c r="G612" s="52"/>
      <c r="H612" s="52"/>
      <c r="I612" s="52"/>
      <c r="J612" s="52"/>
      <c r="K612" s="52"/>
      <c r="L612" s="52"/>
      <c r="M612" s="52"/>
      <c r="N612" s="52"/>
      <c r="O612" s="52"/>
      <c r="P612" s="52"/>
      <c r="Q612" s="52"/>
      <c r="R612" s="52"/>
      <c r="S612" s="52"/>
    </row>
    <row r="613" spans="1:19" hidden="1" x14ac:dyDescent="0.25">
      <c r="A613" s="52"/>
      <c r="B613" s="52"/>
      <c r="C613" s="52"/>
      <c r="D613" s="52"/>
      <c r="E613" s="52"/>
      <c r="F613" s="52"/>
      <c r="G613" s="52"/>
      <c r="H613" s="52"/>
      <c r="I613" s="52"/>
      <c r="J613" s="52"/>
      <c r="K613" s="52"/>
      <c r="L613" s="52"/>
      <c r="M613" s="52"/>
      <c r="N613" s="52"/>
      <c r="O613" s="52"/>
      <c r="P613" s="52"/>
      <c r="Q613" s="52"/>
      <c r="R613" s="52"/>
      <c r="S613" s="52"/>
    </row>
    <row r="614" spans="1:19" hidden="1" x14ac:dyDescent="0.25">
      <c r="A614" s="52"/>
      <c r="B614" s="52"/>
      <c r="C614" s="52"/>
      <c r="D614" s="52"/>
      <c r="E614" s="52"/>
      <c r="F614" s="52"/>
      <c r="G614" s="52"/>
      <c r="H614" s="52"/>
      <c r="I614" s="52"/>
      <c r="J614" s="52"/>
      <c r="K614" s="52"/>
      <c r="L614" s="52"/>
      <c r="M614" s="52"/>
      <c r="N614" s="52"/>
      <c r="O614" s="52"/>
      <c r="P614" s="52"/>
      <c r="Q614" s="52"/>
      <c r="R614" s="52"/>
      <c r="S614" s="52"/>
    </row>
    <row r="615" spans="1:19" hidden="1" x14ac:dyDescent="0.25">
      <c r="A615" s="52"/>
      <c r="B615" s="52"/>
      <c r="C615" s="52"/>
      <c r="D615" s="52"/>
      <c r="E615" s="52"/>
      <c r="F615" s="52"/>
      <c r="G615" s="52"/>
      <c r="H615" s="52"/>
      <c r="I615" s="52"/>
      <c r="J615" s="52"/>
      <c r="K615" s="52"/>
      <c r="L615" s="52"/>
      <c r="M615" s="52"/>
      <c r="N615" s="52"/>
      <c r="O615" s="52"/>
      <c r="P615" s="52"/>
      <c r="Q615" s="52"/>
      <c r="R615" s="52"/>
      <c r="S615" s="52"/>
    </row>
    <row r="616" spans="1:19" hidden="1" x14ac:dyDescent="0.25">
      <c r="A616" s="52"/>
      <c r="B616" s="52"/>
      <c r="C616" s="52"/>
      <c r="D616" s="52"/>
      <c r="E616" s="52"/>
      <c r="F616" s="52"/>
      <c r="G616" s="52"/>
      <c r="H616" s="52"/>
      <c r="I616" s="52"/>
      <c r="J616" s="52"/>
      <c r="K616" s="52"/>
      <c r="L616" s="52"/>
      <c r="M616" s="52"/>
      <c r="N616" s="52"/>
      <c r="O616" s="52"/>
      <c r="P616" s="52"/>
      <c r="Q616" s="52"/>
      <c r="R616" s="52"/>
      <c r="S616" s="52"/>
    </row>
    <row r="617" spans="1:19" hidden="1" x14ac:dyDescent="0.25">
      <c r="A617" s="52"/>
      <c r="B617" s="52"/>
      <c r="C617" s="52"/>
      <c r="D617" s="52"/>
      <c r="E617" s="52"/>
      <c r="F617" s="52"/>
      <c r="G617" s="52"/>
      <c r="H617" s="52"/>
      <c r="I617" s="52"/>
      <c r="J617" s="52"/>
      <c r="K617" s="52"/>
      <c r="L617" s="52"/>
      <c r="M617" s="52"/>
      <c r="N617" s="52"/>
      <c r="O617" s="52"/>
      <c r="P617" s="52"/>
      <c r="Q617" s="52"/>
      <c r="R617" s="52"/>
      <c r="S617" s="52"/>
    </row>
    <row r="618" spans="1:19" hidden="1" x14ac:dyDescent="0.25">
      <c r="A618" s="52"/>
      <c r="B618" s="52"/>
      <c r="C618" s="52"/>
      <c r="D618" s="52"/>
      <c r="E618" s="52"/>
      <c r="F618" s="52"/>
      <c r="G618" s="52"/>
      <c r="H618" s="52"/>
      <c r="I618" s="52"/>
      <c r="J618" s="52"/>
      <c r="K618" s="52"/>
      <c r="L618" s="52"/>
      <c r="M618" s="52"/>
      <c r="N618" s="52"/>
      <c r="O618" s="52"/>
      <c r="P618" s="52"/>
      <c r="Q618" s="52"/>
      <c r="R618" s="52"/>
      <c r="S618" s="52"/>
    </row>
    <row r="619" spans="1:19" hidden="1" x14ac:dyDescent="0.25">
      <c r="A619" s="52"/>
      <c r="B619" s="52"/>
      <c r="C619" s="52"/>
      <c r="D619" s="52"/>
      <c r="E619" s="52"/>
      <c r="F619" s="52"/>
      <c r="G619" s="52"/>
      <c r="H619" s="52"/>
      <c r="I619" s="52"/>
      <c r="J619" s="52"/>
      <c r="K619" s="52"/>
      <c r="L619" s="52"/>
      <c r="M619" s="52"/>
      <c r="N619" s="52"/>
      <c r="O619" s="52"/>
      <c r="P619" s="52"/>
      <c r="Q619" s="52"/>
      <c r="R619" s="52"/>
      <c r="S619" s="52"/>
    </row>
    <row r="620" spans="1:19" hidden="1" x14ac:dyDescent="0.25">
      <c r="A620" s="52"/>
      <c r="B620" s="52"/>
      <c r="C620" s="52"/>
      <c r="D620" s="52"/>
      <c r="E620" s="52"/>
      <c r="F620" s="52"/>
      <c r="G620" s="52"/>
      <c r="H620" s="52"/>
      <c r="I620" s="52"/>
      <c r="J620" s="52"/>
      <c r="K620" s="52"/>
      <c r="L620" s="52"/>
      <c r="M620" s="52"/>
      <c r="N620" s="52"/>
      <c r="O620" s="52"/>
      <c r="P620" s="52"/>
      <c r="Q620" s="52"/>
      <c r="R620" s="52"/>
      <c r="S620" s="52"/>
    </row>
    <row r="621" spans="1:19" hidden="1" x14ac:dyDescent="0.25">
      <c r="A621" s="52"/>
      <c r="B621" s="52"/>
      <c r="C621" s="52"/>
      <c r="D621" s="52"/>
      <c r="E621" s="52"/>
      <c r="F621" s="52"/>
      <c r="G621" s="52"/>
      <c r="H621" s="52"/>
      <c r="I621" s="52"/>
      <c r="J621" s="52"/>
      <c r="K621" s="52"/>
      <c r="L621" s="52"/>
      <c r="M621" s="52"/>
      <c r="N621" s="52"/>
      <c r="O621" s="52"/>
      <c r="P621" s="52"/>
      <c r="Q621" s="52"/>
      <c r="R621" s="52"/>
      <c r="S621" s="52"/>
    </row>
    <row r="622" spans="1:19" hidden="1" x14ac:dyDescent="0.25">
      <c r="A622" s="52"/>
      <c r="B622" s="52"/>
      <c r="C622" s="52"/>
      <c r="D622" s="52"/>
      <c r="E622" s="52"/>
      <c r="F622" s="52"/>
      <c r="G622" s="52"/>
      <c r="H622" s="52"/>
      <c r="I622" s="52"/>
      <c r="J622" s="52"/>
      <c r="K622" s="52"/>
      <c r="L622" s="52"/>
      <c r="M622" s="52"/>
      <c r="N622" s="52"/>
      <c r="O622" s="52"/>
      <c r="P622" s="52"/>
      <c r="Q622" s="52"/>
      <c r="R622" s="52"/>
      <c r="S622" s="52"/>
    </row>
    <row r="623" spans="1:19" hidden="1" x14ac:dyDescent="0.25">
      <c r="A623" s="52"/>
      <c r="B623" s="52"/>
      <c r="C623" s="52"/>
      <c r="D623" s="52"/>
      <c r="E623" s="52"/>
      <c r="F623" s="52"/>
      <c r="G623" s="52"/>
      <c r="H623" s="52"/>
      <c r="I623" s="52"/>
      <c r="J623" s="52"/>
      <c r="K623" s="52"/>
      <c r="L623" s="52"/>
      <c r="M623" s="52"/>
      <c r="N623" s="52"/>
      <c r="O623" s="52"/>
      <c r="P623" s="52"/>
      <c r="Q623" s="52"/>
      <c r="R623" s="52"/>
      <c r="S623" s="52"/>
    </row>
    <row r="624" spans="1:19" hidden="1" x14ac:dyDescent="0.25">
      <c r="A624" s="52"/>
      <c r="B624" s="52"/>
      <c r="C624" s="52"/>
      <c r="D624" s="52"/>
      <c r="E624" s="52"/>
      <c r="F624" s="52"/>
      <c r="G624" s="52"/>
      <c r="H624" s="52"/>
      <c r="I624" s="52"/>
      <c r="J624" s="52"/>
      <c r="K624" s="52"/>
      <c r="L624" s="52"/>
      <c r="M624" s="52"/>
      <c r="N624" s="52"/>
      <c r="O624" s="52"/>
      <c r="P624" s="52"/>
      <c r="Q624" s="52"/>
      <c r="R624" s="52"/>
      <c r="S624" s="52"/>
    </row>
    <row r="625" spans="1:19" hidden="1" x14ac:dyDescent="0.25">
      <c r="A625" s="52"/>
      <c r="B625" s="52"/>
      <c r="C625" s="52"/>
      <c r="D625" s="52"/>
      <c r="E625" s="52"/>
      <c r="F625" s="52"/>
      <c r="G625" s="52"/>
      <c r="H625" s="52"/>
      <c r="I625" s="52"/>
      <c r="J625" s="52"/>
      <c r="K625" s="52"/>
      <c r="L625" s="52"/>
      <c r="M625" s="52"/>
      <c r="N625" s="52"/>
      <c r="O625" s="52"/>
      <c r="P625" s="52"/>
      <c r="Q625" s="52"/>
      <c r="R625" s="52"/>
      <c r="S625" s="52"/>
    </row>
    <row r="626" spans="1:19" hidden="1" x14ac:dyDescent="0.25">
      <c r="A626" s="52"/>
      <c r="B626" s="52"/>
      <c r="C626" s="52"/>
      <c r="D626" s="52"/>
      <c r="E626" s="52"/>
      <c r="F626" s="52"/>
      <c r="G626" s="52"/>
      <c r="H626" s="52"/>
      <c r="I626" s="52"/>
      <c r="J626" s="52"/>
      <c r="K626" s="52"/>
      <c r="L626" s="52"/>
      <c r="M626" s="52"/>
      <c r="N626" s="52"/>
      <c r="O626" s="52"/>
      <c r="P626" s="52"/>
      <c r="Q626" s="52"/>
      <c r="R626" s="52"/>
      <c r="S626" s="52"/>
    </row>
    <row r="627" spans="1:19" hidden="1" x14ac:dyDescent="0.25">
      <c r="A627" s="52"/>
      <c r="B627" s="52"/>
      <c r="C627" s="52"/>
      <c r="D627" s="52"/>
      <c r="E627" s="52"/>
      <c r="F627" s="52"/>
      <c r="G627" s="52"/>
      <c r="H627" s="52"/>
      <c r="I627" s="52"/>
      <c r="J627" s="52"/>
      <c r="K627" s="52"/>
      <c r="L627" s="52"/>
      <c r="M627" s="52"/>
      <c r="N627" s="52"/>
      <c r="O627" s="52"/>
      <c r="P627" s="52"/>
      <c r="Q627" s="52"/>
      <c r="R627" s="52"/>
      <c r="S627" s="52"/>
    </row>
    <row r="628" spans="1:19" hidden="1" x14ac:dyDescent="0.25">
      <c r="A628" s="52"/>
      <c r="B628" s="52"/>
      <c r="C628" s="52"/>
      <c r="D628" s="52"/>
      <c r="E628" s="52"/>
      <c r="F628" s="52"/>
      <c r="G628" s="52"/>
      <c r="H628" s="52"/>
      <c r="I628" s="52"/>
      <c r="J628" s="52"/>
      <c r="K628" s="52"/>
      <c r="L628" s="52"/>
      <c r="M628" s="52"/>
      <c r="N628" s="52"/>
      <c r="O628" s="52"/>
      <c r="P628" s="52"/>
      <c r="Q628" s="52"/>
      <c r="R628" s="52"/>
      <c r="S628" s="52"/>
    </row>
    <row r="629" spans="1:19" hidden="1" x14ac:dyDescent="0.25">
      <c r="A629" s="52"/>
      <c r="B629" s="52"/>
      <c r="C629" s="52"/>
      <c r="D629" s="52"/>
      <c r="E629" s="52"/>
      <c r="F629" s="52"/>
      <c r="G629" s="52"/>
      <c r="H629" s="52"/>
      <c r="I629" s="52"/>
      <c r="J629" s="52"/>
      <c r="K629" s="52"/>
      <c r="L629" s="52"/>
      <c r="M629" s="52"/>
      <c r="N629" s="52"/>
      <c r="O629" s="52"/>
      <c r="P629" s="52"/>
      <c r="Q629" s="52"/>
      <c r="R629" s="52"/>
      <c r="S629" s="52"/>
    </row>
    <row r="630" spans="1:19" hidden="1" x14ac:dyDescent="0.25">
      <c r="A630" s="52"/>
      <c r="B630" s="52"/>
      <c r="C630" s="52"/>
      <c r="D630" s="52"/>
      <c r="E630" s="52"/>
      <c r="F630" s="52"/>
      <c r="G630" s="52"/>
      <c r="H630" s="52"/>
      <c r="I630" s="52"/>
      <c r="J630" s="52"/>
      <c r="K630" s="52"/>
      <c r="L630" s="52"/>
      <c r="M630" s="52"/>
      <c r="N630" s="52"/>
      <c r="O630" s="52"/>
      <c r="P630" s="52"/>
      <c r="Q630" s="52"/>
      <c r="R630" s="52"/>
      <c r="S630" s="52"/>
    </row>
    <row r="631" spans="1:19" hidden="1" x14ac:dyDescent="0.25">
      <c r="A631" s="52"/>
      <c r="B631" s="52"/>
      <c r="C631" s="52"/>
      <c r="D631" s="52"/>
      <c r="E631" s="52"/>
      <c r="F631" s="52"/>
      <c r="G631" s="52"/>
      <c r="H631" s="52"/>
      <c r="I631" s="52"/>
      <c r="J631" s="52"/>
      <c r="K631" s="52"/>
      <c r="L631" s="52"/>
      <c r="M631" s="52"/>
      <c r="N631" s="52"/>
      <c r="O631" s="52"/>
      <c r="P631" s="52"/>
      <c r="Q631" s="52"/>
      <c r="R631" s="52"/>
      <c r="S631" s="52"/>
    </row>
    <row r="632" spans="1:19" hidden="1" x14ac:dyDescent="0.25">
      <c r="A632" s="52"/>
      <c r="B632" s="52"/>
      <c r="C632" s="52"/>
      <c r="D632" s="52"/>
      <c r="E632" s="52"/>
      <c r="F632" s="52"/>
      <c r="G632" s="52"/>
      <c r="H632" s="52"/>
      <c r="I632" s="52"/>
      <c r="J632" s="52"/>
      <c r="K632" s="52"/>
      <c r="L632" s="52"/>
      <c r="M632" s="52"/>
      <c r="N632" s="52"/>
      <c r="O632" s="52"/>
      <c r="P632" s="52"/>
      <c r="Q632" s="52"/>
      <c r="R632" s="52"/>
      <c r="S632" s="52"/>
    </row>
    <row r="633" spans="1:19" hidden="1" x14ac:dyDescent="0.25">
      <c r="A633" s="52"/>
      <c r="B633" s="52"/>
      <c r="C633" s="52"/>
      <c r="D633" s="52"/>
      <c r="E633" s="52"/>
      <c r="F633" s="52"/>
      <c r="G633" s="52"/>
      <c r="H633" s="52"/>
      <c r="I633" s="52"/>
      <c r="J633" s="52"/>
      <c r="K633" s="52"/>
      <c r="L633" s="52"/>
      <c r="M633" s="52"/>
      <c r="N633" s="52"/>
      <c r="O633" s="52"/>
      <c r="P633" s="52"/>
      <c r="Q633" s="52"/>
      <c r="R633" s="52"/>
      <c r="S633" s="52"/>
    </row>
    <row r="634" spans="1:19" hidden="1" x14ac:dyDescent="0.25">
      <c r="A634" s="52"/>
      <c r="B634" s="52"/>
      <c r="C634" s="52"/>
      <c r="D634" s="52"/>
      <c r="E634" s="52"/>
      <c r="F634" s="52"/>
      <c r="G634" s="52"/>
      <c r="H634" s="52"/>
      <c r="I634" s="52"/>
      <c r="J634" s="52"/>
      <c r="K634" s="52"/>
      <c r="L634" s="52"/>
      <c r="M634" s="52"/>
      <c r="N634" s="52"/>
      <c r="O634" s="52"/>
      <c r="P634" s="52"/>
      <c r="Q634" s="52"/>
      <c r="R634" s="52"/>
      <c r="S634" s="52"/>
    </row>
    <row r="635" spans="1:19" hidden="1" x14ac:dyDescent="0.25">
      <c r="A635" s="52"/>
      <c r="B635" s="52"/>
      <c r="C635" s="52"/>
      <c r="D635" s="52"/>
      <c r="E635" s="52"/>
      <c r="F635" s="52"/>
      <c r="G635" s="52"/>
      <c r="H635" s="52"/>
      <c r="I635" s="52"/>
      <c r="J635" s="52"/>
      <c r="K635" s="52"/>
      <c r="L635" s="52"/>
      <c r="M635" s="52"/>
      <c r="N635" s="52"/>
      <c r="O635" s="52"/>
      <c r="P635" s="52"/>
      <c r="Q635" s="52"/>
      <c r="R635" s="52"/>
      <c r="S635" s="52"/>
    </row>
    <row r="636" spans="1:19" hidden="1" x14ac:dyDescent="0.25">
      <c r="A636" s="52"/>
      <c r="B636" s="52"/>
      <c r="C636" s="52"/>
      <c r="D636" s="52"/>
      <c r="E636" s="52"/>
      <c r="F636" s="52"/>
      <c r="G636" s="52"/>
      <c r="H636" s="52"/>
      <c r="I636" s="52"/>
      <c r="J636" s="52"/>
      <c r="K636" s="52"/>
      <c r="L636" s="52"/>
      <c r="M636" s="52"/>
      <c r="N636" s="52"/>
      <c r="O636" s="52"/>
      <c r="P636" s="52"/>
      <c r="Q636" s="52"/>
      <c r="R636" s="52"/>
      <c r="S636" s="52"/>
    </row>
    <row r="637" spans="1:19" hidden="1" x14ac:dyDescent="0.25">
      <c r="A637" s="52"/>
      <c r="B637" s="52"/>
      <c r="C637" s="52"/>
      <c r="D637" s="52"/>
      <c r="E637" s="52"/>
      <c r="F637" s="52"/>
      <c r="G637" s="52"/>
      <c r="H637" s="52"/>
      <c r="I637" s="52"/>
      <c r="J637" s="52"/>
      <c r="K637" s="52"/>
      <c r="L637" s="52"/>
      <c r="M637" s="52"/>
      <c r="N637" s="52"/>
      <c r="O637" s="52"/>
      <c r="P637" s="52"/>
      <c r="Q637" s="52"/>
      <c r="R637" s="52"/>
      <c r="S637" s="52"/>
    </row>
    <row r="638" spans="1:19" hidden="1" x14ac:dyDescent="0.25">
      <c r="A638" s="52"/>
      <c r="B638" s="52"/>
      <c r="C638" s="52"/>
      <c r="D638" s="52"/>
      <c r="E638" s="52"/>
      <c r="F638" s="52"/>
      <c r="G638" s="52"/>
      <c r="H638" s="52"/>
      <c r="I638" s="52"/>
      <c r="J638" s="52"/>
      <c r="K638" s="52"/>
      <c r="L638" s="52"/>
      <c r="M638" s="52"/>
      <c r="N638" s="52"/>
      <c r="O638" s="52"/>
      <c r="P638" s="52"/>
      <c r="Q638" s="52"/>
      <c r="R638" s="52"/>
      <c r="S638" s="52"/>
    </row>
    <row r="639" spans="1:19" hidden="1" x14ac:dyDescent="0.25">
      <c r="A639" s="52"/>
      <c r="B639" s="52"/>
      <c r="C639" s="52"/>
      <c r="D639" s="52"/>
      <c r="E639" s="52"/>
      <c r="F639" s="52"/>
      <c r="G639" s="52"/>
      <c r="H639" s="52"/>
      <c r="I639" s="52"/>
      <c r="J639" s="52"/>
      <c r="K639" s="52"/>
      <c r="L639" s="52"/>
      <c r="M639" s="52"/>
      <c r="N639" s="52"/>
      <c r="O639" s="52"/>
      <c r="P639" s="52"/>
      <c r="Q639" s="52"/>
      <c r="R639" s="52"/>
      <c r="S639" s="52"/>
    </row>
    <row r="640" spans="1:19" hidden="1" x14ac:dyDescent="0.25">
      <c r="A640" s="52"/>
      <c r="B640" s="52"/>
      <c r="C640" s="52"/>
      <c r="D640" s="52"/>
      <c r="E640" s="52"/>
      <c r="F640" s="52"/>
      <c r="G640" s="52"/>
      <c r="H640" s="52"/>
      <c r="I640" s="52"/>
      <c r="J640" s="52"/>
      <c r="K640" s="52"/>
      <c r="L640" s="52"/>
      <c r="M640" s="52"/>
      <c r="N640" s="52"/>
      <c r="O640" s="52"/>
      <c r="P640" s="52"/>
      <c r="Q640" s="52"/>
      <c r="R640" s="52"/>
      <c r="S640" s="52"/>
    </row>
    <row r="641" spans="1:19" hidden="1" x14ac:dyDescent="0.25">
      <c r="A641" s="52"/>
      <c r="B641" s="52"/>
      <c r="C641" s="52"/>
      <c r="D641" s="52"/>
      <c r="E641" s="52"/>
      <c r="F641" s="52"/>
      <c r="G641" s="52"/>
      <c r="H641" s="52"/>
      <c r="I641" s="52"/>
      <c r="J641" s="52"/>
      <c r="K641" s="52"/>
      <c r="L641" s="52"/>
      <c r="M641" s="52"/>
      <c r="N641" s="52"/>
      <c r="O641" s="52"/>
      <c r="P641" s="52"/>
      <c r="Q641" s="52"/>
      <c r="R641" s="52"/>
      <c r="S641" s="52"/>
    </row>
    <row r="642" spans="1:19" hidden="1" x14ac:dyDescent="0.25">
      <c r="A642" s="52"/>
      <c r="B642" s="52"/>
      <c r="C642" s="52"/>
      <c r="D642" s="52"/>
      <c r="E642" s="52"/>
      <c r="F642" s="52"/>
      <c r="G642" s="52"/>
      <c r="H642" s="52"/>
      <c r="I642" s="52"/>
      <c r="J642" s="52"/>
      <c r="K642" s="52"/>
      <c r="L642" s="52"/>
      <c r="M642" s="52"/>
      <c r="N642" s="52"/>
      <c r="O642" s="52"/>
      <c r="P642" s="52"/>
      <c r="Q642" s="52"/>
      <c r="R642" s="52"/>
      <c r="S642" s="52"/>
    </row>
    <row r="643" spans="1:19" hidden="1" x14ac:dyDescent="0.25">
      <c r="A643" s="52"/>
      <c r="B643" s="52"/>
      <c r="C643" s="52"/>
      <c r="D643" s="52"/>
      <c r="E643" s="52"/>
      <c r="F643" s="52"/>
      <c r="G643" s="52"/>
      <c r="H643" s="52"/>
      <c r="I643" s="52"/>
      <c r="J643" s="52"/>
      <c r="K643" s="52"/>
      <c r="L643" s="52"/>
      <c r="M643" s="52"/>
      <c r="N643" s="52"/>
      <c r="O643" s="52"/>
      <c r="P643" s="52"/>
      <c r="Q643" s="52"/>
      <c r="R643" s="52"/>
      <c r="S643" s="52"/>
    </row>
    <row r="644" spans="1:19" hidden="1" x14ac:dyDescent="0.25">
      <c r="A644" s="52"/>
      <c r="B644" s="52"/>
      <c r="C644" s="52"/>
      <c r="D644" s="52"/>
      <c r="E644" s="52"/>
      <c r="F644" s="52"/>
      <c r="G644" s="52"/>
      <c r="H644" s="52"/>
      <c r="I644" s="52"/>
      <c r="J644" s="52"/>
      <c r="K644" s="52"/>
      <c r="L644" s="52"/>
      <c r="M644" s="52"/>
      <c r="N644" s="52"/>
      <c r="O644" s="52"/>
      <c r="P644" s="52"/>
      <c r="Q644" s="52"/>
      <c r="R644" s="52"/>
      <c r="S644" s="52"/>
    </row>
    <row r="645" spans="1:19" hidden="1" x14ac:dyDescent="0.25">
      <c r="A645" s="52"/>
      <c r="B645" s="52"/>
      <c r="C645" s="52"/>
      <c r="D645" s="52"/>
      <c r="E645" s="52"/>
      <c r="F645" s="52"/>
      <c r="G645" s="52"/>
      <c r="H645" s="52"/>
      <c r="I645" s="52"/>
      <c r="J645" s="52"/>
      <c r="K645" s="52"/>
      <c r="L645" s="52"/>
      <c r="M645" s="52"/>
      <c r="N645" s="52"/>
      <c r="O645" s="52"/>
      <c r="P645" s="52"/>
      <c r="Q645" s="52"/>
      <c r="R645" s="52"/>
      <c r="S645" s="52"/>
    </row>
    <row r="646" spans="1:19" hidden="1" x14ac:dyDescent="0.25">
      <c r="A646" s="52"/>
      <c r="B646" s="52"/>
      <c r="C646" s="52"/>
      <c r="D646" s="52"/>
      <c r="E646" s="52"/>
      <c r="F646" s="52"/>
      <c r="G646" s="52"/>
      <c r="H646" s="52"/>
      <c r="I646" s="52"/>
      <c r="J646" s="52"/>
      <c r="K646" s="52"/>
      <c r="L646" s="52"/>
      <c r="M646" s="52"/>
      <c r="N646" s="52"/>
      <c r="O646" s="52"/>
      <c r="P646" s="52"/>
      <c r="Q646" s="52"/>
      <c r="R646" s="52"/>
      <c r="S646" s="52"/>
    </row>
    <row r="647" spans="1:19" hidden="1" x14ac:dyDescent="0.25">
      <c r="A647" s="52"/>
      <c r="B647" s="52"/>
      <c r="C647" s="52"/>
      <c r="D647" s="52"/>
      <c r="E647" s="52"/>
      <c r="F647" s="52"/>
      <c r="G647" s="52"/>
      <c r="H647" s="52"/>
      <c r="I647" s="52"/>
      <c r="J647" s="52"/>
      <c r="K647" s="52"/>
      <c r="L647" s="52"/>
      <c r="M647" s="52"/>
      <c r="N647" s="52"/>
      <c r="O647" s="52"/>
      <c r="P647" s="52"/>
      <c r="Q647" s="52"/>
      <c r="R647" s="52"/>
      <c r="S647" s="52"/>
    </row>
    <row r="648" spans="1:19" hidden="1" x14ac:dyDescent="0.25">
      <c r="A648" s="52"/>
      <c r="B648" s="52"/>
      <c r="C648" s="52"/>
      <c r="D648" s="52"/>
      <c r="E648" s="52"/>
      <c r="F648" s="52"/>
      <c r="G648" s="52"/>
      <c r="H648" s="52"/>
      <c r="I648" s="52"/>
      <c r="J648" s="52"/>
      <c r="K648" s="52"/>
      <c r="L648" s="52"/>
      <c r="M648" s="52"/>
      <c r="N648" s="52"/>
      <c r="O648" s="52"/>
      <c r="P648" s="52"/>
      <c r="Q648" s="52"/>
      <c r="R648" s="52"/>
      <c r="S648" s="52"/>
    </row>
    <row r="649" spans="1:19" hidden="1" x14ac:dyDescent="0.25">
      <c r="A649" s="52"/>
      <c r="B649" s="52"/>
      <c r="C649" s="52"/>
      <c r="D649" s="52"/>
      <c r="E649" s="52"/>
      <c r="F649" s="52"/>
      <c r="G649" s="52"/>
      <c r="H649" s="52"/>
      <c r="I649" s="52"/>
      <c r="J649" s="52"/>
      <c r="K649" s="52"/>
      <c r="L649" s="52"/>
      <c r="M649" s="52"/>
      <c r="N649" s="52"/>
      <c r="O649" s="52"/>
      <c r="P649" s="52"/>
      <c r="Q649" s="52"/>
      <c r="R649" s="52"/>
      <c r="S649" s="52"/>
    </row>
    <row r="650" spans="1:19" hidden="1" x14ac:dyDescent="0.25">
      <c r="A650" s="52"/>
      <c r="B650" s="52"/>
      <c r="C650" s="52"/>
      <c r="D650" s="52"/>
      <c r="E650" s="52"/>
      <c r="F650" s="52"/>
      <c r="G650" s="52"/>
      <c r="H650" s="52"/>
      <c r="I650" s="52"/>
      <c r="J650" s="52"/>
      <c r="K650" s="52"/>
      <c r="L650" s="52"/>
      <c r="M650" s="52"/>
      <c r="N650" s="52"/>
      <c r="O650" s="52"/>
      <c r="P650" s="52"/>
      <c r="Q650" s="52"/>
      <c r="R650" s="52"/>
      <c r="S650" s="52"/>
    </row>
    <row r="651" spans="1:19" hidden="1" x14ac:dyDescent="0.25">
      <c r="A651" s="52"/>
      <c r="B651" s="52"/>
      <c r="C651" s="52"/>
      <c r="D651" s="52"/>
      <c r="E651" s="52"/>
      <c r="F651" s="52"/>
      <c r="G651" s="52"/>
      <c r="H651" s="52"/>
      <c r="I651" s="52"/>
      <c r="J651" s="52"/>
      <c r="K651" s="52"/>
      <c r="L651" s="52"/>
      <c r="M651" s="52"/>
      <c r="N651" s="52"/>
      <c r="O651" s="52"/>
      <c r="P651" s="52"/>
      <c r="Q651" s="52"/>
      <c r="R651" s="52"/>
      <c r="S651" s="52"/>
    </row>
    <row r="652" spans="1:19" hidden="1" x14ac:dyDescent="0.25">
      <c r="A652" s="52"/>
      <c r="B652" s="52"/>
      <c r="C652" s="52"/>
      <c r="D652" s="52"/>
      <c r="E652" s="52"/>
      <c r="F652" s="52"/>
      <c r="G652" s="52"/>
      <c r="H652" s="52"/>
      <c r="I652" s="52"/>
      <c r="J652" s="52"/>
      <c r="K652" s="52"/>
      <c r="L652" s="52"/>
      <c r="M652" s="52"/>
      <c r="N652" s="52"/>
      <c r="O652" s="52"/>
      <c r="P652" s="52"/>
      <c r="Q652" s="52"/>
      <c r="R652" s="52"/>
      <c r="S652" s="52"/>
    </row>
    <row r="653" spans="1:19" hidden="1" x14ac:dyDescent="0.25">
      <c r="A653" s="52"/>
      <c r="B653" s="52"/>
      <c r="C653" s="52"/>
      <c r="D653" s="52"/>
      <c r="E653" s="52"/>
      <c r="F653" s="52"/>
      <c r="G653" s="52"/>
      <c r="H653" s="52"/>
      <c r="I653" s="52"/>
      <c r="J653" s="52"/>
      <c r="K653" s="52"/>
      <c r="L653" s="52"/>
      <c r="M653" s="52"/>
      <c r="N653" s="52"/>
      <c r="O653" s="52"/>
      <c r="P653" s="52"/>
      <c r="Q653" s="52"/>
      <c r="R653" s="52"/>
      <c r="S653" s="52"/>
    </row>
    <row r="654" spans="1:19" hidden="1" x14ac:dyDescent="0.25">
      <c r="A654" s="52"/>
      <c r="B654" s="52"/>
      <c r="C654" s="52"/>
      <c r="D654" s="52"/>
      <c r="E654" s="52"/>
      <c r="F654" s="52"/>
      <c r="G654" s="52"/>
      <c r="H654" s="52"/>
      <c r="I654" s="52"/>
      <c r="J654" s="52"/>
      <c r="K654" s="52"/>
      <c r="L654" s="52"/>
      <c r="M654" s="52"/>
      <c r="N654" s="52"/>
      <c r="O654" s="52"/>
      <c r="P654" s="52"/>
      <c r="Q654" s="52"/>
      <c r="R654" s="52"/>
      <c r="S654" s="52"/>
    </row>
    <row r="655" spans="1:19" hidden="1" x14ac:dyDescent="0.25">
      <c r="A655" s="52"/>
      <c r="B655" s="52"/>
      <c r="C655" s="52"/>
      <c r="D655" s="52"/>
      <c r="E655" s="52"/>
      <c r="F655" s="52"/>
      <c r="G655" s="52"/>
      <c r="H655" s="52"/>
      <c r="I655" s="52"/>
      <c r="J655" s="52"/>
      <c r="K655" s="52"/>
      <c r="L655" s="52"/>
      <c r="M655" s="52"/>
      <c r="N655" s="52"/>
      <c r="O655" s="52"/>
      <c r="P655" s="52"/>
      <c r="Q655" s="52"/>
      <c r="R655" s="52"/>
      <c r="S655" s="52"/>
    </row>
    <row r="656" spans="1:19" hidden="1" x14ac:dyDescent="0.25">
      <c r="A656" s="52"/>
      <c r="B656" s="52"/>
      <c r="C656" s="52"/>
      <c r="D656" s="52"/>
      <c r="E656" s="52"/>
      <c r="F656" s="52"/>
      <c r="G656" s="52"/>
      <c r="H656" s="52"/>
      <c r="I656" s="52"/>
      <c r="J656" s="52"/>
      <c r="K656" s="52"/>
      <c r="L656" s="52"/>
      <c r="M656" s="52"/>
      <c r="N656" s="52"/>
      <c r="O656" s="52"/>
      <c r="P656" s="52"/>
      <c r="Q656" s="52"/>
      <c r="R656" s="52"/>
      <c r="S656" s="52"/>
    </row>
    <row r="657" spans="1:19" hidden="1" x14ac:dyDescent="0.25">
      <c r="A657" s="52"/>
      <c r="B657" s="52"/>
      <c r="C657" s="52"/>
      <c r="D657" s="52"/>
      <c r="E657" s="52"/>
      <c r="F657" s="52"/>
      <c r="G657" s="52"/>
      <c r="H657" s="52"/>
      <c r="I657" s="52"/>
      <c r="J657" s="52"/>
      <c r="K657" s="52"/>
      <c r="L657" s="52"/>
      <c r="M657" s="52"/>
      <c r="N657" s="52"/>
      <c r="O657" s="52"/>
      <c r="P657" s="52"/>
      <c r="Q657" s="52"/>
      <c r="R657" s="52"/>
      <c r="S657" s="52"/>
    </row>
    <row r="658" spans="1:19" hidden="1" x14ac:dyDescent="0.25">
      <c r="A658" s="52"/>
      <c r="B658" s="52"/>
      <c r="C658" s="52"/>
      <c r="D658" s="52"/>
      <c r="E658" s="52"/>
      <c r="F658" s="52"/>
      <c r="G658" s="52"/>
      <c r="H658" s="52"/>
      <c r="I658" s="52"/>
      <c r="J658" s="52"/>
      <c r="K658" s="52"/>
      <c r="L658" s="52"/>
      <c r="M658" s="52"/>
      <c r="N658" s="52"/>
      <c r="O658" s="52"/>
      <c r="P658" s="52"/>
      <c r="Q658" s="52"/>
      <c r="R658" s="52"/>
      <c r="S658" s="52"/>
    </row>
    <row r="659" spans="1:19" hidden="1" x14ac:dyDescent="0.25">
      <c r="A659" s="52"/>
      <c r="B659" s="52"/>
      <c r="C659" s="52"/>
      <c r="D659" s="52"/>
      <c r="E659" s="52"/>
      <c r="F659" s="52"/>
      <c r="G659" s="52"/>
      <c r="H659" s="52"/>
      <c r="I659" s="52"/>
      <c r="J659" s="52"/>
      <c r="K659" s="52"/>
      <c r="L659" s="52"/>
      <c r="M659" s="52"/>
      <c r="N659" s="52"/>
      <c r="O659" s="52"/>
      <c r="P659" s="52"/>
      <c r="Q659" s="52"/>
      <c r="R659" s="52"/>
      <c r="S659" s="52"/>
    </row>
    <row r="660" spans="1:19" hidden="1" x14ac:dyDescent="0.25">
      <c r="A660" s="52"/>
      <c r="B660" s="52"/>
      <c r="C660" s="52"/>
      <c r="D660" s="52"/>
      <c r="E660" s="52"/>
      <c r="F660" s="52"/>
      <c r="G660" s="52"/>
      <c r="H660" s="52"/>
      <c r="I660" s="52"/>
      <c r="J660" s="52"/>
      <c r="K660" s="52"/>
      <c r="L660" s="52"/>
      <c r="M660" s="52"/>
      <c r="N660" s="52"/>
      <c r="O660" s="52"/>
      <c r="P660" s="52"/>
      <c r="Q660" s="52"/>
      <c r="R660" s="52"/>
      <c r="S660" s="52"/>
    </row>
    <row r="661" spans="1:19" hidden="1" x14ac:dyDescent="0.25">
      <c r="A661" s="52"/>
      <c r="B661" s="52"/>
      <c r="C661" s="52"/>
      <c r="D661" s="52"/>
      <c r="E661" s="52"/>
      <c r="F661" s="52"/>
      <c r="G661" s="52"/>
      <c r="H661" s="52"/>
      <c r="I661" s="52"/>
      <c r="J661" s="52"/>
      <c r="K661" s="52"/>
      <c r="L661" s="52"/>
      <c r="M661" s="52"/>
      <c r="N661" s="52"/>
      <c r="O661" s="52"/>
      <c r="P661" s="52"/>
      <c r="Q661" s="52"/>
      <c r="R661" s="52"/>
      <c r="S661" s="52"/>
    </row>
    <row r="662" spans="1:19" hidden="1" x14ac:dyDescent="0.25">
      <c r="A662" s="52"/>
      <c r="B662" s="52"/>
      <c r="C662" s="52"/>
      <c r="D662" s="52"/>
      <c r="E662" s="52"/>
      <c r="F662" s="52"/>
      <c r="G662" s="52"/>
      <c r="H662" s="52"/>
      <c r="I662" s="52"/>
      <c r="J662" s="52"/>
      <c r="K662" s="52"/>
      <c r="L662" s="52"/>
      <c r="M662" s="52"/>
      <c r="N662" s="52"/>
      <c r="O662" s="52"/>
      <c r="P662" s="52"/>
      <c r="Q662" s="52"/>
      <c r="R662" s="52"/>
      <c r="S662" s="52"/>
    </row>
    <row r="663" spans="1:19" hidden="1" x14ac:dyDescent="0.25">
      <c r="A663" s="52"/>
      <c r="B663" s="52"/>
      <c r="C663" s="52"/>
      <c r="D663" s="52"/>
      <c r="E663" s="52"/>
      <c r="F663" s="52"/>
      <c r="G663" s="52"/>
      <c r="H663" s="52"/>
      <c r="I663" s="52"/>
      <c r="J663" s="52"/>
      <c r="K663" s="52"/>
      <c r="L663" s="52"/>
      <c r="M663" s="52"/>
      <c r="N663" s="52"/>
      <c r="O663" s="52"/>
      <c r="P663" s="52"/>
      <c r="Q663" s="52"/>
      <c r="R663" s="52"/>
      <c r="S663" s="52"/>
    </row>
    <row r="664" spans="1:19" hidden="1" x14ac:dyDescent="0.25">
      <c r="A664" s="52"/>
      <c r="B664" s="52"/>
      <c r="C664" s="52"/>
      <c r="D664" s="52"/>
      <c r="E664" s="52"/>
      <c r="F664" s="52"/>
      <c r="G664" s="52"/>
      <c r="H664" s="52"/>
      <c r="I664" s="52"/>
      <c r="J664" s="52"/>
      <c r="K664" s="52"/>
      <c r="L664" s="52"/>
      <c r="M664" s="52"/>
      <c r="N664" s="52"/>
      <c r="O664" s="52"/>
      <c r="P664" s="52"/>
      <c r="Q664" s="52"/>
      <c r="R664" s="52"/>
      <c r="S664" s="52"/>
    </row>
    <row r="665" spans="1:19" hidden="1" x14ac:dyDescent="0.25">
      <c r="A665" s="52"/>
      <c r="B665" s="52"/>
      <c r="C665" s="52"/>
      <c r="D665" s="52"/>
      <c r="E665" s="52"/>
      <c r="F665" s="52"/>
      <c r="G665" s="52"/>
      <c r="H665" s="52"/>
      <c r="I665" s="52"/>
      <c r="J665" s="52"/>
      <c r="K665" s="52"/>
      <c r="L665" s="52"/>
      <c r="M665" s="52"/>
      <c r="N665" s="52"/>
      <c r="O665" s="52"/>
      <c r="P665" s="52"/>
      <c r="Q665" s="52"/>
      <c r="R665" s="52"/>
      <c r="S665" s="52"/>
    </row>
    <row r="666" spans="1:19" hidden="1" x14ac:dyDescent="0.25">
      <c r="A666" s="52"/>
      <c r="B666" s="52"/>
      <c r="C666" s="52"/>
      <c r="D666" s="52"/>
      <c r="E666" s="52"/>
      <c r="F666" s="52"/>
      <c r="G666" s="52"/>
      <c r="H666" s="52"/>
      <c r="I666" s="52"/>
      <c r="J666" s="52"/>
      <c r="K666" s="52"/>
      <c r="L666" s="52"/>
      <c r="M666" s="52"/>
      <c r="N666" s="52"/>
      <c r="O666" s="52"/>
      <c r="P666" s="52"/>
      <c r="Q666" s="52"/>
      <c r="R666" s="52"/>
      <c r="S666" s="52"/>
    </row>
    <row r="667" spans="1:19" hidden="1" x14ac:dyDescent="0.25">
      <c r="A667" s="52"/>
      <c r="B667" s="52"/>
      <c r="C667" s="52"/>
      <c r="D667" s="52"/>
      <c r="E667" s="52"/>
      <c r="F667" s="52"/>
      <c r="G667" s="52"/>
      <c r="H667" s="52"/>
      <c r="I667" s="52"/>
      <c r="J667" s="52"/>
      <c r="K667" s="52"/>
      <c r="L667" s="52"/>
      <c r="M667" s="52"/>
      <c r="N667" s="52"/>
      <c r="O667" s="52"/>
      <c r="P667" s="52"/>
      <c r="Q667" s="52"/>
      <c r="R667" s="52"/>
      <c r="S667" s="52"/>
    </row>
    <row r="668" spans="1:19" hidden="1" x14ac:dyDescent="0.25">
      <c r="A668" s="52"/>
      <c r="B668" s="52"/>
      <c r="C668" s="52"/>
      <c r="D668" s="52"/>
      <c r="E668" s="52"/>
      <c r="F668" s="52"/>
      <c r="G668" s="52"/>
      <c r="H668" s="52"/>
      <c r="I668" s="52"/>
      <c r="J668" s="52"/>
      <c r="K668" s="52"/>
      <c r="L668" s="52"/>
      <c r="M668" s="52"/>
      <c r="N668" s="52"/>
      <c r="O668" s="52"/>
      <c r="P668" s="52"/>
      <c r="Q668" s="52"/>
      <c r="R668" s="52"/>
      <c r="S668" s="52"/>
    </row>
    <row r="669" spans="1:19" hidden="1" x14ac:dyDescent="0.25">
      <c r="A669" s="52"/>
      <c r="B669" s="52"/>
      <c r="C669" s="52"/>
      <c r="D669" s="52"/>
      <c r="E669" s="52"/>
      <c r="F669" s="52"/>
      <c r="G669" s="52"/>
      <c r="H669" s="52"/>
      <c r="I669" s="52"/>
      <c r="J669" s="52"/>
      <c r="K669" s="52"/>
      <c r="L669" s="52"/>
      <c r="M669" s="52"/>
      <c r="N669" s="52"/>
      <c r="O669" s="52"/>
      <c r="P669" s="52"/>
      <c r="Q669" s="52"/>
      <c r="R669" s="52"/>
      <c r="S669" s="52"/>
    </row>
    <row r="670" spans="1:19" hidden="1" x14ac:dyDescent="0.25">
      <c r="A670" s="52"/>
      <c r="B670" s="52"/>
      <c r="C670" s="52"/>
      <c r="D670" s="52"/>
      <c r="E670" s="52"/>
      <c r="F670" s="52"/>
      <c r="G670" s="52"/>
      <c r="H670" s="52"/>
      <c r="I670" s="52"/>
      <c r="J670" s="52"/>
      <c r="K670" s="52"/>
      <c r="L670" s="52"/>
      <c r="M670" s="52"/>
      <c r="N670" s="52"/>
      <c r="O670" s="52"/>
      <c r="P670" s="52"/>
      <c r="Q670" s="52"/>
      <c r="R670" s="52"/>
      <c r="S670" s="52"/>
    </row>
    <row r="671" spans="1:19" hidden="1" x14ac:dyDescent="0.25">
      <c r="A671" s="52"/>
      <c r="B671" s="52"/>
      <c r="C671" s="52"/>
      <c r="D671" s="52"/>
      <c r="E671" s="52"/>
      <c r="F671" s="52"/>
      <c r="G671" s="52"/>
      <c r="H671" s="52"/>
      <c r="I671" s="52"/>
      <c r="J671" s="52"/>
      <c r="K671" s="52"/>
      <c r="L671" s="52"/>
      <c r="M671" s="52"/>
      <c r="N671" s="52"/>
      <c r="O671" s="52"/>
      <c r="P671" s="52"/>
      <c r="Q671" s="52"/>
      <c r="R671" s="52"/>
      <c r="S671" s="52"/>
    </row>
    <row r="672" spans="1:19" hidden="1" x14ac:dyDescent="0.25">
      <c r="A672" s="52"/>
      <c r="B672" s="52"/>
      <c r="C672" s="52"/>
      <c r="D672" s="52"/>
      <c r="E672" s="52"/>
      <c r="F672" s="52"/>
      <c r="G672" s="52"/>
      <c r="H672" s="52"/>
      <c r="I672" s="52"/>
      <c r="J672" s="52"/>
      <c r="K672" s="52"/>
      <c r="L672" s="52"/>
      <c r="M672" s="52"/>
      <c r="N672" s="52"/>
      <c r="O672" s="52"/>
      <c r="P672" s="52"/>
      <c r="Q672" s="52"/>
      <c r="R672" s="52"/>
      <c r="S672" s="52"/>
    </row>
    <row r="673" spans="1:19" hidden="1" x14ac:dyDescent="0.25">
      <c r="A673" s="52"/>
      <c r="B673" s="52"/>
      <c r="C673" s="52"/>
      <c r="D673" s="52"/>
      <c r="E673" s="52"/>
      <c r="F673" s="52"/>
      <c r="G673" s="52"/>
      <c r="H673" s="52"/>
      <c r="I673" s="52"/>
      <c r="J673" s="52"/>
      <c r="K673" s="52"/>
      <c r="L673" s="52"/>
      <c r="M673" s="52"/>
      <c r="N673" s="52"/>
      <c r="O673" s="52"/>
      <c r="P673" s="52"/>
      <c r="Q673" s="52"/>
      <c r="R673" s="52"/>
      <c r="S673" s="52"/>
    </row>
    <row r="674" spans="1:19" hidden="1" x14ac:dyDescent="0.25">
      <c r="A674" s="52"/>
      <c r="B674" s="52"/>
      <c r="C674" s="52"/>
      <c r="D674" s="52"/>
      <c r="E674" s="52"/>
      <c r="F674" s="52"/>
      <c r="G674" s="52"/>
      <c r="H674" s="52"/>
      <c r="I674" s="52"/>
      <c r="J674" s="52"/>
      <c r="K674" s="52"/>
      <c r="L674" s="52"/>
      <c r="M674" s="52"/>
      <c r="N674" s="52"/>
      <c r="O674" s="52"/>
      <c r="P674" s="52"/>
      <c r="Q674" s="52"/>
      <c r="R674" s="52"/>
      <c r="S674" s="52"/>
    </row>
    <row r="675" spans="1:19" hidden="1" x14ac:dyDescent="0.25">
      <c r="A675" s="52"/>
      <c r="B675" s="52"/>
      <c r="C675" s="52"/>
      <c r="D675" s="52"/>
      <c r="E675" s="52"/>
      <c r="F675" s="52"/>
      <c r="G675" s="52"/>
      <c r="H675" s="52"/>
      <c r="I675" s="52"/>
      <c r="J675" s="52"/>
      <c r="K675" s="52"/>
      <c r="L675" s="52"/>
      <c r="M675" s="52"/>
      <c r="N675" s="52"/>
      <c r="O675" s="52"/>
      <c r="P675" s="52"/>
      <c r="Q675" s="52"/>
      <c r="R675" s="52"/>
      <c r="S675" s="52"/>
    </row>
    <row r="676" spans="1:19" hidden="1" x14ac:dyDescent="0.25">
      <c r="A676" s="52"/>
      <c r="B676" s="52"/>
      <c r="C676" s="52"/>
      <c r="D676" s="52"/>
      <c r="E676" s="52"/>
      <c r="F676" s="52"/>
      <c r="G676" s="52"/>
      <c r="H676" s="52"/>
      <c r="I676" s="52"/>
      <c r="J676" s="52"/>
      <c r="K676" s="52"/>
      <c r="L676" s="52"/>
      <c r="M676" s="52"/>
      <c r="N676" s="52"/>
      <c r="O676" s="52"/>
      <c r="P676" s="52"/>
      <c r="Q676" s="52"/>
      <c r="R676" s="52"/>
      <c r="S676" s="52"/>
    </row>
    <row r="677" spans="1:19" hidden="1" x14ac:dyDescent="0.25">
      <c r="A677" s="52"/>
      <c r="B677" s="52"/>
      <c r="C677" s="52"/>
      <c r="D677" s="52"/>
      <c r="E677" s="52"/>
      <c r="F677" s="52"/>
      <c r="G677" s="52"/>
      <c r="H677" s="52"/>
      <c r="I677" s="52"/>
      <c r="J677" s="52"/>
      <c r="K677" s="52"/>
      <c r="L677" s="52"/>
      <c r="M677" s="52"/>
      <c r="N677" s="52"/>
      <c r="O677" s="52"/>
      <c r="P677" s="52"/>
      <c r="Q677" s="52"/>
      <c r="R677" s="52"/>
      <c r="S677" s="52"/>
    </row>
    <row r="678" spans="1:19" hidden="1" x14ac:dyDescent="0.25">
      <c r="A678" s="52"/>
      <c r="B678" s="52"/>
      <c r="C678" s="52"/>
      <c r="D678" s="52"/>
      <c r="E678" s="52"/>
      <c r="F678" s="52"/>
      <c r="G678" s="52"/>
      <c r="H678" s="52"/>
      <c r="I678" s="52"/>
      <c r="J678" s="52"/>
      <c r="K678" s="52"/>
      <c r="L678" s="52"/>
      <c r="M678" s="52"/>
      <c r="N678" s="52"/>
      <c r="O678" s="52"/>
      <c r="P678" s="52"/>
      <c r="Q678" s="52"/>
      <c r="R678" s="52"/>
      <c r="S678" s="52"/>
    </row>
    <row r="679" spans="1:19" hidden="1" x14ac:dyDescent="0.25">
      <c r="A679" s="52"/>
      <c r="B679" s="52"/>
      <c r="C679" s="52"/>
      <c r="D679" s="52"/>
      <c r="E679" s="52"/>
      <c r="F679" s="52"/>
      <c r="G679" s="52"/>
      <c r="H679" s="52"/>
      <c r="I679" s="52"/>
      <c r="J679" s="52"/>
      <c r="K679" s="52"/>
      <c r="L679" s="52"/>
      <c r="M679" s="52"/>
      <c r="N679" s="52"/>
      <c r="O679" s="52"/>
      <c r="P679" s="52"/>
      <c r="Q679" s="52"/>
      <c r="R679" s="52"/>
      <c r="S679" s="52"/>
    </row>
    <row r="680" spans="1:19" hidden="1" x14ac:dyDescent="0.25">
      <c r="A680" s="52"/>
      <c r="B680" s="52"/>
      <c r="C680" s="52"/>
      <c r="D680" s="52"/>
      <c r="E680" s="52"/>
      <c r="F680" s="52"/>
      <c r="G680" s="52"/>
      <c r="H680" s="52"/>
      <c r="I680" s="52"/>
      <c r="J680" s="52"/>
      <c r="K680" s="52"/>
      <c r="L680" s="52"/>
      <c r="M680" s="52"/>
      <c r="N680" s="52"/>
      <c r="O680" s="52"/>
      <c r="P680" s="52"/>
      <c r="Q680" s="52"/>
      <c r="R680" s="52"/>
      <c r="S680" s="52"/>
    </row>
    <row r="681" spans="1:19" hidden="1" x14ac:dyDescent="0.25">
      <c r="A681" s="52"/>
      <c r="B681" s="52"/>
      <c r="C681" s="52"/>
      <c r="D681" s="52"/>
      <c r="E681" s="52"/>
      <c r="F681" s="52"/>
      <c r="G681" s="52"/>
      <c r="H681" s="52"/>
      <c r="I681" s="52"/>
      <c r="J681" s="52"/>
      <c r="K681" s="52"/>
      <c r="L681" s="52"/>
      <c r="M681" s="52"/>
      <c r="N681" s="52"/>
      <c r="O681" s="52"/>
      <c r="P681" s="52"/>
      <c r="Q681" s="52"/>
      <c r="R681" s="52"/>
      <c r="S681" s="52"/>
    </row>
    <row r="682" spans="1:19" hidden="1" x14ac:dyDescent="0.25">
      <c r="A682" s="52"/>
      <c r="B682" s="52"/>
      <c r="C682" s="52"/>
      <c r="D682" s="52"/>
      <c r="E682" s="52"/>
      <c r="F682" s="52"/>
      <c r="G682" s="52"/>
      <c r="H682" s="52"/>
      <c r="I682" s="52"/>
      <c r="J682" s="52"/>
      <c r="K682" s="52"/>
      <c r="L682" s="52"/>
      <c r="M682" s="52"/>
      <c r="N682" s="52"/>
      <c r="O682" s="52"/>
      <c r="P682" s="52"/>
      <c r="Q682" s="52"/>
      <c r="R682" s="52"/>
      <c r="S682" s="52"/>
    </row>
    <row r="683" spans="1:19" hidden="1" x14ac:dyDescent="0.25">
      <c r="A683" s="52"/>
      <c r="B683" s="52"/>
      <c r="C683" s="52"/>
      <c r="D683" s="52"/>
      <c r="E683" s="52"/>
      <c r="F683" s="52"/>
      <c r="G683" s="52"/>
      <c r="H683" s="52"/>
      <c r="I683" s="52"/>
      <c r="J683" s="52"/>
      <c r="K683" s="52"/>
      <c r="L683" s="52"/>
      <c r="M683" s="52"/>
      <c r="N683" s="52"/>
      <c r="O683" s="52"/>
      <c r="P683" s="52"/>
      <c r="Q683" s="52"/>
      <c r="R683" s="52"/>
      <c r="S683" s="52"/>
    </row>
    <row r="684" spans="1:19" hidden="1" x14ac:dyDescent="0.25">
      <c r="A684" s="52"/>
      <c r="B684" s="52"/>
      <c r="C684" s="52"/>
      <c r="D684" s="52"/>
      <c r="E684" s="52"/>
      <c r="F684" s="52"/>
      <c r="G684" s="52"/>
      <c r="H684" s="52"/>
      <c r="I684" s="52"/>
      <c r="J684" s="52"/>
      <c r="K684" s="52"/>
      <c r="L684" s="52"/>
      <c r="M684" s="52"/>
      <c r="N684" s="52"/>
      <c r="O684" s="52"/>
      <c r="P684" s="52"/>
      <c r="Q684" s="52"/>
      <c r="R684" s="52"/>
      <c r="S684" s="52"/>
    </row>
    <row r="685" spans="1:19" hidden="1" x14ac:dyDescent="0.25">
      <c r="A685" s="52"/>
      <c r="B685" s="52"/>
      <c r="C685" s="52"/>
      <c r="D685" s="52"/>
      <c r="E685" s="52"/>
      <c r="F685" s="52"/>
      <c r="G685" s="52"/>
      <c r="H685" s="52"/>
      <c r="I685" s="52"/>
      <c r="J685" s="52"/>
      <c r="K685" s="52"/>
      <c r="L685" s="52"/>
      <c r="M685" s="52"/>
      <c r="N685" s="52"/>
      <c r="O685" s="52"/>
      <c r="P685" s="52"/>
      <c r="Q685" s="52"/>
      <c r="R685" s="52"/>
      <c r="S685" s="52"/>
    </row>
    <row r="686" spans="1:19" hidden="1" x14ac:dyDescent="0.25">
      <c r="A686" s="52"/>
      <c r="B686" s="52"/>
      <c r="C686" s="52"/>
      <c r="D686" s="52"/>
      <c r="E686" s="52"/>
      <c r="F686" s="52"/>
      <c r="G686" s="52"/>
      <c r="H686" s="52"/>
      <c r="I686" s="52"/>
      <c r="J686" s="52"/>
      <c r="K686" s="52"/>
      <c r="L686" s="52"/>
      <c r="M686" s="52"/>
      <c r="N686" s="52"/>
      <c r="O686" s="52"/>
      <c r="P686" s="52"/>
      <c r="Q686" s="52"/>
      <c r="R686" s="52"/>
      <c r="S686" s="52"/>
    </row>
    <row r="687" spans="1:19" hidden="1" x14ac:dyDescent="0.25">
      <c r="A687" s="52"/>
      <c r="B687" s="52"/>
      <c r="C687" s="52"/>
      <c r="D687" s="52"/>
      <c r="E687" s="52"/>
      <c r="F687" s="52"/>
      <c r="G687" s="52"/>
      <c r="H687" s="52"/>
      <c r="I687" s="52"/>
      <c r="J687" s="52"/>
      <c r="K687" s="52"/>
      <c r="L687" s="52"/>
      <c r="M687" s="52"/>
      <c r="N687" s="52"/>
      <c r="O687" s="52"/>
      <c r="P687" s="52"/>
      <c r="Q687" s="52"/>
      <c r="R687" s="52"/>
      <c r="S687" s="52"/>
    </row>
    <row r="688" spans="1:19" hidden="1" x14ac:dyDescent="0.25">
      <c r="A688" s="52"/>
      <c r="B688" s="52"/>
      <c r="C688" s="52"/>
      <c r="D688" s="52"/>
      <c r="E688" s="52"/>
      <c r="F688" s="52"/>
      <c r="G688" s="52"/>
      <c r="H688" s="52"/>
      <c r="I688" s="52"/>
      <c r="J688" s="52"/>
      <c r="K688" s="52"/>
      <c r="L688" s="52"/>
      <c r="M688" s="52"/>
      <c r="N688" s="52"/>
      <c r="O688" s="52"/>
      <c r="P688" s="52"/>
      <c r="Q688" s="52"/>
      <c r="R688" s="52"/>
      <c r="S688" s="52"/>
    </row>
    <row r="689" spans="1:19" hidden="1" x14ac:dyDescent="0.25">
      <c r="A689" s="52"/>
      <c r="B689" s="52"/>
      <c r="C689" s="52"/>
      <c r="D689" s="52"/>
      <c r="E689" s="52"/>
      <c r="F689" s="52"/>
      <c r="G689" s="52"/>
      <c r="H689" s="52"/>
      <c r="I689" s="52"/>
      <c r="J689" s="52"/>
      <c r="K689" s="52"/>
      <c r="L689" s="52"/>
      <c r="M689" s="52"/>
      <c r="N689" s="52"/>
      <c r="O689" s="52"/>
      <c r="P689" s="52"/>
      <c r="Q689" s="52"/>
      <c r="R689" s="52"/>
      <c r="S689" s="52"/>
    </row>
    <row r="690" spans="1:19" hidden="1" x14ac:dyDescent="0.25">
      <c r="A690" s="52"/>
      <c r="B690" s="52"/>
      <c r="C690" s="52"/>
      <c r="D690" s="52"/>
      <c r="E690" s="52"/>
      <c r="F690" s="52"/>
      <c r="G690" s="52"/>
      <c r="H690" s="52"/>
      <c r="I690" s="52"/>
      <c r="J690" s="52"/>
      <c r="K690" s="52"/>
      <c r="L690" s="52"/>
      <c r="M690" s="52"/>
      <c r="N690" s="52"/>
      <c r="O690" s="52"/>
      <c r="P690" s="52"/>
      <c r="Q690" s="52"/>
      <c r="R690" s="52"/>
      <c r="S690" s="52"/>
    </row>
    <row r="691" spans="1:19" hidden="1" x14ac:dyDescent="0.25">
      <c r="A691" s="52"/>
      <c r="B691" s="52"/>
      <c r="C691" s="52"/>
      <c r="D691" s="52"/>
      <c r="E691" s="52"/>
      <c r="F691" s="52"/>
      <c r="G691" s="52"/>
      <c r="H691" s="52"/>
      <c r="I691" s="52"/>
      <c r="J691" s="52"/>
      <c r="K691" s="52"/>
      <c r="L691" s="52"/>
      <c r="M691" s="52"/>
      <c r="N691" s="52"/>
      <c r="O691" s="52"/>
      <c r="P691" s="52"/>
      <c r="Q691" s="52"/>
      <c r="R691" s="52"/>
      <c r="S691" s="52"/>
    </row>
    <row r="692" spans="1:19" hidden="1" x14ac:dyDescent="0.25">
      <c r="A692" s="52"/>
      <c r="B692" s="52"/>
      <c r="C692" s="52"/>
      <c r="D692" s="52"/>
      <c r="E692" s="52"/>
      <c r="F692" s="52"/>
      <c r="G692" s="52"/>
      <c r="H692" s="52"/>
      <c r="I692" s="52"/>
      <c r="J692" s="52"/>
      <c r="K692" s="52"/>
      <c r="L692" s="52"/>
      <c r="M692" s="52"/>
      <c r="N692" s="52"/>
      <c r="O692" s="52"/>
      <c r="P692" s="52"/>
      <c r="Q692" s="52"/>
      <c r="R692" s="52"/>
      <c r="S692" s="52"/>
    </row>
    <row r="693" spans="1:19" hidden="1" x14ac:dyDescent="0.25">
      <c r="A693" s="52"/>
      <c r="B693" s="52"/>
      <c r="C693" s="52"/>
      <c r="D693" s="52"/>
      <c r="E693" s="52"/>
      <c r="F693" s="52"/>
      <c r="G693" s="52"/>
      <c r="H693" s="52"/>
      <c r="I693" s="52"/>
      <c r="J693" s="52"/>
      <c r="K693" s="52"/>
      <c r="L693" s="52"/>
      <c r="M693" s="52"/>
      <c r="N693" s="52"/>
      <c r="O693" s="52"/>
      <c r="P693" s="52"/>
      <c r="Q693" s="52"/>
      <c r="R693" s="52"/>
      <c r="S693" s="52"/>
    </row>
    <row r="694" spans="1:19" hidden="1" x14ac:dyDescent="0.25">
      <c r="A694" s="52"/>
      <c r="B694" s="52"/>
      <c r="C694" s="52"/>
      <c r="D694" s="52"/>
      <c r="E694" s="52"/>
      <c r="F694" s="52"/>
      <c r="G694" s="52"/>
      <c r="H694" s="52"/>
      <c r="I694" s="52"/>
      <c r="J694" s="52"/>
      <c r="K694" s="52"/>
      <c r="L694" s="52"/>
      <c r="M694" s="52"/>
      <c r="N694" s="52"/>
      <c r="O694" s="52"/>
      <c r="P694" s="52"/>
      <c r="Q694" s="52"/>
      <c r="R694" s="52"/>
      <c r="S694" s="52"/>
    </row>
    <row r="695" spans="1:19" hidden="1" x14ac:dyDescent="0.25">
      <c r="A695" s="52"/>
      <c r="B695" s="52"/>
      <c r="C695" s="52"/>
      <c r="D695" s="52"/>
      <c r="E695" s="52"/>
      <c r="F695" s="52"/>
      <c r="G695" s="52"/>
      <c r="H695" s="52"/>
      <c r="I695" s="52"/>
      <c r="J695" s="52"/>
      <c r="K695" s="52"/>
      <c r="L695" s="52"/>
      <c r="M695" s="52"/>
      <c r="N695" s="52"/>
      <c r="O695" s="52"/>
      <c r="P695" s="52"/>
      <c r="Q695" s="52"/>
      <c r="R695" s="52"/>
      <c r="S695" s="52"/>
    </row>
    <row r="696" spans="1:19" hidden="1" x14ac:dyDescent="0.25">
      <c r="A696" s="52"/>
      <c r="B696" s="52"/>
      <c r="C696" s="52"/>
      <c r="D696" s="52"/>
      <c r="E696" s="52"/>
      <c r="F696" s="52"/>
      <c r="G696" s="52"/>
      <c r="H696" s="52"/>
      <c r="I696" s="52"/>
      <c r="J696" s="52"/>
      <c r="K696" s="52"/>
      <c r="L696" s="52"/>
      <c r="M696" s="52"/>
      <c r="N696" s="52"/>
      <c r="O696" s="52"/>
      <c r="P696" s="52"/>
      <c r="Q696" s="52"/>
      <c r="R696" s="52"/>
      <c r="S696" s="52"/>
    </row>
    <row r="697" spans="1:19" hidden="1" x14ac:dyDescent="0.25">
      <c r="A697" s="52"/>
      <c r="B697" s="52"/>
      <c r="C697" s="52"/>
      <c r="D697" s="52"/>
      <c r="E697" s="52"/>
      <c r="F697" s="52"/>
      <c r="G697" s="52"/>
      <c r="H697" s="52"/>
      <c r="I697" s="52"/>
      <c r="J697" s="52"/>
      <c r="K697" s="52"/>
      <c r="L697" s="52"/>
      <c r="M697" s="52"/>
      <c r="N697" s="52"/>
      <c r="O697" s="52"/>
      <c r="P697" s="52"/>
      <c r="Q697" s="52"/>
      <c r="R697" s="52"/>
      <c r="S697" s="52"/>
    </row>
    <row r="698" spans="1:19" hidden="1" x14ac:dyDescent="0.25">
      <c r="A698" s="52"/>
      <c r="B698" s="52"/>
      <c r="C698" s="52"/>
      <c r="D698" s="52"/>
      <c r="E698" s="52"/>
      <c r="F698" s="52"/>
      <c r="G698" s="52"/>
      <c r="H698" s="52"/>
      <c r="I698" s="52"/>
      <c r="J698" s="52"/>
      <c r="K698" s="52"/>
      <c r="L698" s="52"/>
      <c r="M698" s="52"/>
      <c r="N698" s="52"/>
      <c r="O698" s="52"/>
      <c r="P698" s="52"/>
      <c r="Q698" s="52"/>
      <c r="R698" s="52"/>
      <c r="S698" s="52"/>
    </row>
    <row r="699" spans="1:19" hidden="1" x14ac:dyDescent="0.25">
      <c r="A699" s="52"/>
      <c r="B699" s="52"/>
      <c r="C699" s="52"/>
      <c r="D699" s="52"/>
      <c r="E699" s="52"/>
      <c r="F699" s="52"/>
      <c r="G699" s="52"/>
      <c r="H699" s="52"/>
      <c r="I699" s="52"/>
      <c r="J699" s="52"/>
      <c r="K699" s="52"/>
      <c r="L699" s="52"/>
      <c r="M699" s="52"/>
      <c r="N699" s="52"/>
      <c r="O699" s="52"/>
      <c r="P699" s="52"/>
      <c r="Q699" s="52"/>
      <c r="R699" s="52"/>
      <c r="S699" s="52"/>
    </row>
    <row r="700" spans="1:19" hidden="1" x14ac:dyDescent="0.25">
      <c r="A700" s="52"/>
      <c r="B700" s="52"/>
      <c r="C700" s="52"/>
      <c r="D700" s="52"/>
      <c r="E700" s="52"/>
      <c r="F700" s="52"/>
      <c r="G700" s="52"/>
      <c r="H700" s="52"/>
      <c r="I700" s="52"/>
      <c r="J700" s="52"/>
      <c r="K700" s="52"/>
      <c r="L700" s="52"/>
      <c r="M700" s="52"/>
      <c r="N700" s="52"/>
      <c r="O700" s="52"/>
      <c r="P700" s="52"/>
      <c r="Q700" s="52"/>
      <c r="R700" s="52"/>
      <c r="S700" s="52"/>
    </row>
    <row r="701" spans="1:19" hidden="1" x14ac:dyDescent="0.25">
      <c r="A701" s="52"/>
      <c r="B701" s="52"/>
      <c r="C701" s="52"/>
      <c r="D701" s="52"/>
      <c r="E701" s="52"/>
      <c r="F701" s="52"/>
      <c r="G701" s="52"/>
      <c r="H701" s="52"/>
      <c r="I701" s="52"/>
      <c r="J701" s="52"/>
      <c r="K701" s="52"/>
      <c r="L701" s="52"/>
      <c r="M701" s="52"/>
      <c r="N701" s="52"/>
      <c r="O701" s="52"/>
      <c r="P701" s="52"/>
      <c r="Q701" s="52"/>
      <c r="R701" s="52"/>
      <c r="S701" s="52"/>
    </row>
    <row r="702" spans="1:19" hidden="1" x14ac:dyDescent="0.25">
      <c r="A702" s="52"/>
      <c r="B702" s="52"/>
      <c r="C702" s="52"/>
      <c r="D702" s="52"/>
      <c r="E702" s="52"/>
      <c r="F702" s="52"/>
      <c r="G702" s="52"/>
      <c r="H702" s="52"/>
      <c r="I702" s="52"/>
      <c r="J702" s="52"/>
      <c r="K702" s="52"/>
      <c r="L702" s="52"/>
      <c r="M702" s="52"/>
      <c r="N702" s="52"/>
      <c r="O702" s="52"/>
      <c r="P702" s="52"/>
      <c r="Q702" s="52"/>
      <c r="R702" s="52"/>
      <c r="S702" s="52"/>
    </row>
    <row r="703" spans="1:19" hidden="1" x14ac:dyDescent="0.25">
      <c r="A703" s="52"/>
      <c r="B703" s="52"/>
      <c r="C703" s="52"/>
      <c r="D703" s="52"/>
      <c r="E703" s="52"/>
      <c r="F703" s="52"/>
      <c r="G703" s="52"/>
      <c r="H703" s="52"/>
      <c r="I703" s="52"/>
      <c r="J703" s="52"/>
      <c r="K703" s="52"/>
      <c r="L703" s="52"/>
      <c r="M703" s="52"/>
      <c r="N703" s="52"/>
      <c r="O703" s="52"/>
      <c r="P703" s="52"/>
      <c r="Q703" s="52"/>
      <c r="R703" s="52"/>
      <c r="S703" s="52"/>
    </row>
    <row r="704" spans="1:19" hidden="1" x14ac:dyDescent="0.25">
      <c r="A704" s="52"/>
      <c r="B704" s="52"/>
      <c r="C704" s="52"/>
      <c r="D704" s="52"/>
      <c r="E704" s="52"/>
      <c r="F704" s="52"/>
      <c r="G704" s="52"/>
      <c r="H704" s="52"/>
      <c r="I704" s="52"/>
      <c r="J704" s="52"/>
      <c r="K704" s="52"/>
      <c r="L704" s="52"/>
      <c r="M704" s="52"/>
      <c r="N704" s="52"/>
      <c r="O704" s="52"/>
      <c r="P704" s="52"/>
      <c r="Q704" s="52"/>
      <c r="R704" s="52"/>
      <c r="S704" s="52"/>
    </row>
    <row r="705" spans="1:19" hidden="1" x14ac:dyDescent="0.25">
      <c r="A705" s="52"/>
      <c r="B705" s="52"/>
      <c r="C705" s="52"/>
      <c r="D705" s="52"/>
      <c r="E705" s="52"/>
      <c r="F705" s="52"/>
      <c r="G705" s="52"/>
      <c r="H705" s="52"/>
      <c r="I705" s="52"/>
      <c r="J705" s="52"/>
      <c r="K705" s="52"/>
      <c r="L705" s="52"/>
      <c r="M705" s="52"/>
      <c r="N705" s="52"/>
      <c r="O705" s="52"/>
      <c r="P705" s="52"/>
      <c r="Q705" s="52"/>
      <c r="R705" s="52"/>
      <c r="S705" s="52"/>
    </row>
    <row r="706" spans="1:19" hidden="1" x14ac:dyDescent="0.25">
      <c r="A706" s="52"/>
      <c r="B706" s="52"/>
      <c r="C706" s="52"/>
      <c r="D706" s="52"/>
      <c r="E706" s="52"/>
      <c r="F706" s="52"/>
      <c r="G706" s="52"/>
      <c r="H706" s="52"/>
      <c r="I706" s="52"/>
      <c r="J706" s="52"/>
      <c r="K706" s="52"/>
      <c r="L706" s="52"/>
      <c r="M706" s="52"/>
      <c r="N706" s="52"/>
      <c r="O706" s="52"/>
      <c r="P706" s="52"/>
      <c r="Q706" s="52"/>
      <c r="R706" s="52"/>
      <c r="S706" s="52"/>
    </row>
    <row r="707" spans="1:19" hidden="1" x14ac:dyDescent="0.25">
      <c r="A707" s="52"/>
      <c r="B707" s="52"/>
      <c r="C707" s="52"/>
      <c r="D707" s="52"/>
      <c r="E707" s="52"/>
      <c r="F707" s="52"/>
      <c r="G707" s="52"/>
      <c r="H707" s="52"/>
      <c r="I707" s="52"/>
      <c r="J707" s="52"/>
      <c r="K707" s="52"/>
      <c r="L707" s="52"/>
      <c r="M707" s="52"/>
      <c r="N707" s="52"/>
      <c r="O707" s="52"/>
      <c r="P707" s="52"/>
      <c r="Q707" s="52"/>
      <c r="R707" s="52"/>
      <c r="S707" s="52"/>
    </row>
    <row r="708" spans="1:19" hidden="1" x14ac:dyDescent="0.25">
      <c r="A708" s="52"/>
      <c r="B708" s="52"/>
      <c r="C708" s="52"/>
      <c r="D708" s="52"/>
      <c r="E708" s="52"/>
      <c r="F708" s="52"/>
      <c r="G708" s="52"/>
      <c r="H708" s="52"/>
      <c r="I708" s="52"/>
      <c r="J708" s="52"/>
      <c r="K708" s="52"/>
      <c r="L708" s="52"/>
      <c r="M708" s="52"/>
      <c r="N708" s="52"/>
      <c r="O708" s="52"/>
      <c r="P708" s="52"/>
      <c r="Q708" s="52"/>
      <c r="R708" s="52"/>
      <c r="S708" s="52"/>
    </row>
    <row r="709" spans="1:19" hidden="1" x14ac:dyDescent="0.25">
      <c r="A709" s="52"/>
      <c r="B709" s="52"/>
      <c r="C709" s="52"/>
      <c r="D709" s="52"/>
      <c r="E709" s="52"/>
      <c r="F709" s="52"/>
      <c r="G709" s="52"/>
      <c r="H709" s="52"/>
      <c r="I709" s="52"/>
      <c r="J709" s="52"/>
      <c r="K709" s="52"/>
      <c r="L709" s="52"/>
      <c r="M709" s="52"/>
      <c r="N709" s="52"/>
      <c r="O709" s="52"/>
      <c r="P709" s="52"/>
      <c r="Q709" s="52"/>
      <c r="R709" s="52"/>
      <c r="S709" s="52"/>
    </row>
    <row r="710" spans="1:19" hidden="1" x14ac:dyDescent="0.25">
      <c r="A710" s="52"/>
      <c r="B710" s="52"/>
      <c r="C710" s="52"/>
      <c r="D710" s="52"/>
      <c r="E710" s="52"/>
      <c r="F710" s="52"/>
      <c r="G710" s="52"/>
      <c r="H710" s="52"/>
      <c r="I710" s="52"/>
      <c r="J710" s="52"/>
      <c r="K710" s="52"/>
      <c r="L710" s="52"/>
      <c r="M710" s="52"/>
      <c r="N710" s="52"/>
      <c r="O710" s="52"/>
      <c r="P710" s="52"/>
      <c r="Q710" s="52"/>
      <c r="R710" s="52"/>
      <c r="S710" s="52"/>
    </row>
    <row r="711" spans="1:19" hidden="1" x14ac:dyDescent="0.25">
      <c r="A711" s="52"/>
      <c r="B711" s="52"/>
      <c r="C711" s="52"/>
      <c r="D711" s="52"/>
      <c r="E711" s="52"/>
      <c r="F711" s="52"/>
      <c r="G711" s="52"/>
      <c r="H711" s="52"/>
      <c r="I711" s="52"/>
      <c r="J711" s="52"/>
      <c r="K711" s="52"/>
      <c r="L711" s="52"/>
      <c r="M711" s="52"/>
      <c r="N711" s="52"/>
      <c r="O711" s="52"/>
      <c r="P711" s="52"/>
      <c r="Q711" s="52"/>
      <c r="R711" s="52"/>
      <c r="S711" s="52"/>
    </row>
    <row r="712" spans="1:19" hidden="1" x14ac:dyDescent="0.25">
      <c r="A712" s="52"/>
      <c r="B712" s="52"/>
      <c r="C712" s="52"/>
      <c r="D712" s="52"/>
      <c r="E712" s="52"/>
      <c r="F712" s="52"/>
      <c r="G712" s="52"/>
      <c r="H712" s="52"/>
      <c r="I712" s="52"/>
      <c r="J712" s="52"/>
      <c r="K712" s="52"/>
      <c r="L712" s="52"/>
      <c r="M712" s="52"/>
      <c r="N712" s="52"/>
      <c r="O712" s="52"/>
      <c r="P712" s="52"/>
      <c r="Q712" s="52"/>
      <c r="R712" s="52"/>
      <c r="S712" s="52"/>
    </row>
    <row r="713" spans="1:19" hidden="1" x14ac:dyDescent="0.25">
      <c r="A713" s="52"/>
      <c r="B713" s="52"/>
      <c r="C713" s="52"/>
      <c r="D713" s="52"/>
      <c r="E713" s="52"/>
      <c r="F713" s="52"/>
      <c r="G713" s="52"/>
      <c r="H713" s="52"/>
      <c r="I713" s="52"/>
      <c r="J713" s="52"/>
      <c r="K713" s="52"/>
      <c r="L713" s="52"/>
      <c r="M713" s="52"/>
      <c r="N713" s="52"/>
      <c r="O713" s="52"/>
      <c r="P713" s="52"/>
      <c r="Q713" s="52"/>
      <c r="R713" s="52"/>
      <c r="S713" s="52"/>
    </row>
    <row r="714" spans="1:19" hidden="1" x14ac:dyDescent="0.25">
      <c r="A714" s="52"/>
      <c r="B714" s="52"/>
      <c r="C714" s="52"/>
      <c r="D714" s="52"/>
      <c r="E714" s="52"/>
      <c r="F714" s="52"/>
      <c r="G714" s="52"/>
      <c r="H714" s="52"/>
      <c r="I714" s="52"/>
      <c r="J714" s="52"/>
      <c r="K714" s="52"/>
      <c r="L714" s="52"/>
      <c r="M714" s="52"/>
      <c r="N714" s="52"/>
      <c r="O714" s="52"/>
      <c r="P714" s="52"/>
      <c r="Q714" s="52"/>
      <c r="R714" s="52"/>
      <c r="S714" s="52"/>
    </row>
    <row r="715" spans="1:19" hidden="1" x14ac:dyDescent="0.25">
      <c r="A715" s="52"/>
      <c r="B715" s="52"/>
      <c r="C715" s="52"/>
      <c r="D715" s="52"/>
      <c r="E715" s="52"/>
      <c r="F715" s="52"/>
      <c r="G715" s="52"/>
      <c r="H715" s="52"/>
      <c r="I715" s="52"/>
      <c r="J715" s="52"/>
      <c r="K715" s="52"/>
      <c r="L715" s="52"/>
      <c r="M715" s="52"/>
      <c r="N715" s="52"/>
      <c r="O715" s="52"/>
      <c r="P715" s="52"/>
      <c r="Q715" s="52"/>
      <c r="R715" s="52"/>
      <c r="S715" s="52"/>
    </row>
    <row r="716" spans="1:19" hidden="1" x14ac:dyDescent="0.25">
      <c r="A716" s="52"/>
      <c r="B716" s="52"/>
      <c r="C716" s="52"/>
      <c r="D716" s="52"/>
      <c r="E716" s="52"/>
      <c r="F716" s="52"/>
      <c r="G716" s="52"/>
      <c r="H716" s="52"/>
      <c r="I716" s="52"/>
      <c r="J716" s="52"/>
      <c r="K716" s="52"/>
      <c r="L716" s="52"/>
      <c r="M716" s="52"/>
      <c r="N716" s="52"/>
      <c r="O716" s="52"/>
      <c r="P716" s="52"/>
      <c r="Q716" s="52"/>
      <c r="R716" s="52"/>
      <c r="S716" s="52"/>
    </row>
    <row r="717" spans="1:19" hidden="1" x14ac:dyDescent="0.25">
      <c r="A717" s="52"/>
      <c r="B717" s="52"/>
      <c r="C717" s="52"/>
      <c r="D717" s="52"/>
      <c r="E717" s="52"/>
      <c r="F717" s="52"/>
      <c r="G717" s="52"/>
      <c r="H717" s="52"/>
      <c r="I717" s="52"/>
      <c r="J717" s="52"/>
      <c r="K717" s="52"/>
      <c r="L717" s="52"/>
      <c r="M717" s="52"/>
      <c r="N717" s="52"/>
      <c r="O717" s="52"/>
      <c r="P717" s="52"/>
      <c r="Q717" s="52"/>
      <c r="R717" s="52"/>
      <c r="S717" s="52"/>
    </row>
    <row r="718" spans="1:19" hidden="1" x14ac:dyDescent="0.25">
      <c r="A718" s="52"/>
      <c r="B718" s="52"/>
      <c r="C718" s="52"/>
      <c r="D718" s="52"/>
      <c r="E718" s="52"/>
      <c r="F718" s="52"/>
      <c r="G718" s="52"/>
      <c r="H718" s="52"/>
      <c r="I718" s="52"/>
      <c r="J718" s="52"/>
      <c r="K718" s="52"/>
      <c r="L718" s="52"/>
      <c r="M718" s="52"/>
      <c r="N718" s="52"/>
      <c r="O718" s="52"/>
      <c r="P718" s="52"/>
      <c r="Q718" s="52"/>
      <c r="R718" s="52"/>
      <c r="S718" s="52"/>
    </row>
    <row r="719" spans="1:19" hidden="1" x14ac:dyDescent="0.25">
      <c r="A719" s="52"/>
      <c r="B719" s="52"/>
      <c r="C719" s="52"/>
      <c r="D719" s="52"/>
      <c r="E719" s="52"/>
      <c r="F719" s="52"/>
      <c r="G719" s="52"/>
      <c r="H719" s="52"/>
      <c r="I719" s="52"/>
      <c r="J719" s="52"/>
      <c r="K719" s="52"/>
      <c r="L719" s="52"/>
      <c r="M719" s="52"/>
      <c r="N719" s="52"/>
      <c r="O719" s="52"/>
      <c r="P719" s="52"/>
      <c r="Q719" s="52"/>
      <c r="R719" s="52"/>
      <c r="S719" s="52"/>
    </row>
    <row r="720" spans="1:19" hidden="1" x14ac:dyDescent="0.25">
      <c r="A720" s="52"/>
      <c r="B720" s="52"/>
      <c r="C720" s="52"/>
      <c r="D720" s="52"/>
      <c r="E720" s="52"/>
      <c r="F720" s="52"/>
      <c r="G720" s="52"/>
      <c r="H720" s="52"/>
      <c r="I720" s="52"/>
      <c r="J720" s="52"/>
      <c r="K720" s="52"/>
      <c r="L720" s="52"/>
      <c r="M720" s="52"/>
      <c r="N720" s="52"/>
      <c r="O720" s="52"/>
      <c r="P720" s="52"/>
      <c r="Q720" s="52"/>
      <c r="R720" s="52"/>
      <c r="S720" s="52"/>
    </row>
    <row r="721" spans="1:19" hidden="1" x14ac:dyDescent="0.25">
      <c r="A721" s="52"/>
      <c r="B721" s="52"/>
      <c r="C721" s="52"/>
      <c r="D721" s="52"/>
      <c r="E721" s="52"/>
      <c r="F721" s="52"/>
      <c r="G721" s="52"/>
      <c r="H721" s="52"/>
      <c r="I721" s="52"/>
      <c r="J721" s="52"/>
      <c r="K721" s="52"/>
      <c r="L721" s="52"/>
      <c r="M721" s="52"/>
      <c r="N721" s="52"/>
      <c r="O721" s="52"/>
      <c r="P721" s="52"/>
      <c r="Q721" s="52"/>
      <c r="R721" s="52"/>
      <c r="S721" s="52"/>
    </row>
    <row r="722" spans="1:19" hidden="1" x14ac:dyDescent="0.25">
      <c r="A722" s="52"/>
      <c r="B722" s="52"/>
      <c r="C722" s="52"/>
      <c r="D722" s="52"/>
      <c r="E722" s="52"/>
      <c r="F722" s="52"/>
      <c r="G722" s="52"/>
      <c r="H722" s="52"/>
      <c r="I722" s="52"/>
      <c r="J722" s="52"/>
      <c r="K722" s="52"/>
      <c r="L722" s="52"/>
      <c r="M722" s="52"/>
      <c r="N722" s="52"/>
      <c r="O722" s="52"/>
      <c r="P722" s="52"/>
      <c r="Q722" s="52"/>
      <c r="R722" s="52"/>
      <c r="S722" s="52"/>
    </row>
    <row r="723" spans="1:19" hidden="1" x14ac:dyDescent="0.25">
      <c r="A723" s="52"/>
      <c r="B723" s="52"/>
      <c r="C723" s="52"/>
      <c r="D723" s="52"/>
      <c r="E723" s="52"/>
      <c r="F723" s="52"/>
      <c r="G723" s="52"/>
      <c r="H723" s="52"/>
      <c r="I723" s="52"/>
      <c r="J723" s="52"/>
      <c r="K723" s="52"/>
      <c r="L723" s="52"/>
      <c r="M723" s="52"/>
      <c r="N723" s="52"/>
      <c r="O723" s="52"/>
      <c r="P723" s="52"/>
      <c r="Q723" s="52"/>
      <c r="R723" s="52"/>
      <c r="S723" s="52"/>
    </row>
    <row r="724" spans="1:19" hidden="1" x14ac:dyDescent="0.25">
      <c r="A724" s="52"/>
      <c r="B724" s="52"/>
      <c r="C724" s="52"/>
      <c r="D724" s="52"/>
      <c r="E724" s="52"/>
      <c r="F724" s="52"/>
      <c r="G724" s="52"/>
      <c r="H724" s="52"/>
      <c r="I724" s="52"/>
      <c r="J724" s="52"/>
      <c r="K724" s="52"/>
      <c r="L724" s="52"/>
      <c r="M724" s="52"/>
      <c r="N724" s="52"/>
      <c r="O724" s="52"/>
      <c r="P724" s="52"/>
      <c r="Q724" s="52"/>
      <c r="R724" s="52"/>
      <c r="S724" s="52"/>
    </row>
    <row r="725" spans="1:19" hidden="1" x14ac:dyDescent="0.25">
      <c r="A725" s="52"/>
      <c r="B725" s="52"/>
      <c r="C725" s="52"/>
      <c r="D725" s="52"/>
      <c r="E725" s="52"/>
      <c r="F725" s="52"/>
      <c r="G725" s="52"/>
      <c r="H725" s="52"/>
      <c r="I725" s="52"/>
      <c r="J725" s="52"/>
      <c r="K725" s="52"/>
      <c r="L725" s="52"/>
      <c r="M725" s="52"/>
      <c r="N725" s="52"/>
      <c r="O725" s="52"/>
      <c r="P725" s="52"/>
      <c r="Q725" s="52"/>
      <c r="R725" s="52"/>
      <c r="S725" s="52"/>
    </row>
    <row r="726" spans="1:19" hidden="1" x14ac:dyDescent="0.25">
      <c r="A726" s="52"/>
      <c r="B726" s="52"/>
      <c r="C726" s="52"/>
      <c r="D726" s="52"/>
      <c r="E726" s="52"/>
      <c r="F726" s="52"/>
      <c r="G726" s="52"/>
      <c r="H726" s="52"/>
      <c r="I726" s="52"/>
      <c r="J726" s="52"/>
      <c r="K726" s="52"/>
      <c r="L726" s="52"/>
      <c r="M726" s="52"/>
      <c r="N726" s="52"/>
      <c r="O726" s="52"/>
      <c r="P726" s="52"/>
      <c r="Q726" s="52"/>
      <c r="R726" s="52"/>
      <c r="S726" s="52"/>
    </row>
    <row r="727" spans="1:19" hidden="1" x14ac:dyDescent="0.25">
      <c r="A727" s="52"/>
      <c r="B727" s="52"/>
      <c r="C727" s="52"/>
      <c r="D727" s="52"/>
      <c r="E727" s="52"/>
      <c r="F727" s="52"/>
      <c r="G727" s="52"/>
      <c r="H727" s="52"/>
      <c r="I727" s="52"/>
      <c r="J727" s="52"/>
      <c r="K727" s="52"/>
      <c r="L727" s="52"/>
      <c r="M727" s="52"/>
      <c r="N727" s="52"/>
      <c r="O727" s="52"/>
      <c r="P727" s="52"/>
      <c r="Q727" s="52"/>
      <c r="R727" s="52"/>
      <c r="S727" s="52"/>
    </row>
    <row r="728" spans="1:19" hidden="1" x14ac:dyDescent="0.25">
      <c r="A728" s="52"/>
      <c r="B728" s="52"/>
      <c r="C728" s="52"/>
      <c r="D728" s="52"/>
      <c r="E728" s="52"/>
      <c r="F728" s="52"/>
      <c r="G728" s="52"/>
      <c r="H728" s="52"/>
      <c r="I728" s="52"/>
      <c r="J728" s="52"/>
      <c r="K728" s="52"/>
      <c r="L728" s="52"/>
      <c r="M728" s="52"/>
      <c r="N728" s="52"/>
      <c r="O728" s="52"/>
      <c r="P728" s="52"/>
      <c r="Q728" s="52"/>
      <c r="R728" s="52"/>
      <c r="S728" s="52"/>
    </row>
    <row r="729" spans="1:19" hidden="1" x14ac:dyDescent="0.25">
      <c r="A729" s="52"/>
      <c r="B729" s="52"/>
      <c r="C729" s="52"/>
      <c r="D729" s="52"/>
      <c r="E729" s="52"/>
      <c r="F729" s="52"/>
      <c r="G729" s="52"/>
      <c r="H729" s="52"/>
      <c r="I729" s="52"/>
      <c r="J729" s="52"/>
      <c r="K729" s="52"/>
      <c r="L729" s="52"/>
      <c r="M729" s="52"/>
      <c r="N729" s="52"/>
      <c r="O729" s="52"/>
      <c r="P729" s="52"/>
      <c r="Q729" s="52"/>
      <c r="R729" s="52"/>
      <c r="S729" s="52"/>
    </row>
    <row r="730" spans="1:19" hidden="1" x14ac:dyDescent="0.25">
      <c r="A730" s="52"/>
      <c r="B730" s="52"/>
      <c r="C730" s="52"/>
      <c r="D730" s="52"/>
      <c r="E730" s="52"/>
      <c r="F730" s="52"/>
      <c r="G730" s="52"/>
      <c r="H730" s="52"/>
      <c r="I730" s="52"/>
      <c r="J730" s="52"/>
      <c r="K730" s="52"/>
      <c r="L730" s="52"/>
      <c r="M730" s="52"/>
      <c r="N730" s="52"/>
      <c r="O730" s="52"/>
      <c r="P730" s="52"/>
      <c r="Q730" s="52"/>
      <c r="R730" s="52"/>
      <c r="S730" s="52"/>
    </row>
    <row r="731" spans="1:19" hidden="1" x14ac:dyDescent="0.25">
      <c r="A731" s="52"/>
      <c r="B731" s="52"/>
      <c r="C731" s="52"/>
      <c r="D731" s="52"/>
      <c r="E731" s="52"/>
      <c r="F731" s="52"/>
      <c r="G731" s="52"/>
      <c r="H731" s="52"/>
      <c r="I731" s="52"/>
      <c r="J731" s="52"/>
      <c r="K731" s="52"/>
      <c r="L731" s="52"/>
      <c r="M731" s="52"/>
      <c r="N731" s="52"/>
      <c r="O731" s="52"/>
      <c r="P731" s="52"/>
      <c r="Q731" s="52"/>
      <c r="R731" s="52"/>
      <c r="S731" s="52"/>
    </row>
    <row r="732" spans="1:19" hidden="1" x14ac:dyDescent="0.25">
      <c r="A732" s="52"/>
      <c r="B732" s="52"/>
      <c r="C732" s="52"/>
      <c r="D732" s="52"/>
      <c r="E732" s="52"/>
      <c r="F732" s="52"/>
      <c r="G732" s="52"/>
      <c r="H732" s="52"/>
      <c r="I732" s="52"/>
      <c r="J732" s="52"/>
      <c r="K732" s="52"/>
      <c r="L732" s="52"/>
      <c r="M732" s="52"/>
      <c r="N732" s="52"/>
      <c r="O732" s="52"/>
      <c r="P732" s="52"/>
      <c r="Q732" s="52"/>
      <c r="R732" s="52"/>
      <c r="S732" s="52"/>
    </row>
    <row r="733" spans="1:19" hidden="1" x14ac:dyDescent="0.25">
      <c r="A733" s="52"/>
      <c r="B733" s="52"/>
      <c r="C733" s="52"/>
      <c r="D733" s="52"/>
      <c r="E733" s="52"/>
      <c r="F733" s="52"/>
      <c r="G733" s="52"/>
      <c r="H733" s="52"/>
      <c r="I733" s="52"/>
      <c r="J733" s="52"/>
      <c r="K733" s="52"/>
      <c r="L733" s="52"/>
      <c r="M733" s="52"/>
      <c r="N733" s="52"/>
      <c r="O733" s="52"/>
      <c r="P733" s="52"/>
      <c r="Q733" s="52"/>
      <c r="R733" s="52"/>
      <c r="S733" s="52"/>
    </row>
    <row r="734" spans="1:19" hidden="1" x14ac:dyDescent="0.25">
      <c r="A734" s="52"/>
      <c r="B734" s="52"/>
      <c r="C734" s="52"/>
      <c r="D734" s="52"/>
      <c r="E734" s="52"/>
      <c r="F734" s="52"/>
      <c r="G734" s="52"/>
      <c r="H734" s="52"/>
      <c r="I734" s="52"/>
      <c r="J734" s="52"/>
      <c r="K734" s="52"/>
      <c r="L734" s="52"/>
      <c r="M734" s="52"/>
      <c r="N734" s="52"/>
      <c r="O734" s="52"/>
      <c r="P734" s="52"/>
      <c r="Q734" s="52"/>
      <c r="R734" s="52"/>
      <c r="S734" s="52"/>
    </row>
    <row r="735" spans="1:19" hidden="1" x14ac:dyDescent="0.25">
      <c r="A735" s="52"/>
      <c r="B735" s="52"/>
      <c r="C735" s="52"/>
      <c r="D735" s="52"/>
      <c r="E735" s="52"/>
      <c r="F735" s="52"/>
      <c r="G735" s="52"/>
      <c r="H735" s="52"/>
      <c r="I735" s="52"/>
      <c r="J735" s="52"/>
      <c r="K735" s="52"/>
      <c r="L735" s="52"/>
      <c r="M735" s="52"/>
      <c r="N735" s="52"/>
      <c r="O735" s="52"/>
      <c r="P735" s="52"/>
      <c r="Q735" s="52"/>
      <c r="R735" s="52"/>
      <c r="S735" s="52"/>
    </row>
    <row r="736" spans="1:19" hidden="1" x14ac:dyDescent="0.25">
      <c r="A736" s="52"/>
      <c r="B736" s="52"/>
      <c r="C736" s="52"/>
      <c r="D736" s="52"/>
      <c r="E736" s="52"/>
      <c r="F736" s="52"/>
      <c r="G736" s="52"/>
      <c r="H736" s="52"/>
      <c r="I736" s="52"/>
      <c r="J736" s="52"/>
      <c r="K736" s="52"/>
      <c r="L736" s="52"/>
      <c r="M736" s="52"/>
      <c r="N736" s="52"/>
      <c r="O736" s="52"/>
      <c r="P736" s="52"/>
      <c r="Q736" s="52"/>
      <c r="R736" s="52"/>
      <c r="S736" s="52"/>
    </row>
    <row r="737" spans="1:19" hidden="1" x14ac:dyDescent="0.25">
      <c r="A737" s="52"/>
      <c r="B737" s="52"/>
      <c r="C737" s="52"/>
      <c r="D737" s="52"/>
      <c r="E737" s="52"/>
      <c r="F737" s="52"/>
      <c r="G737" s="52"/>
      <c r="H737" s="52"/>
      <c r="I737" s="52"/>
      <c r="J737" s="52"/>
      <c r="K737" s="52"/>
      <c r="L737" s="52"/>
      <c r="M737" s="52"/>
      <c r="N737" s="52"/>
      <c r="O737" s="52"/>
      <c r="P737" s="52"/>
      <c r="Q737" s="52"/>
      <c r="R737" s="52"/>
      <c r="S737" s="52"/>
    </row>
    <row r="738" spans="1:19" hidden="1" x14ac:dyDescent="0.25">
      <c r="A738" s="52"/>
      <c r="B738" s="52"/>
      <c r="C738" s="52"/>
      <c r="D738" s="52"/>
      <c r="E738" s="52"/>
      <c r="F738" s="52"/>
      <c r="G738" s="52"/>
      <c r="H738" s="52"/>
      <c r="I738" s="52"/>
      <c r="J738" s="52"/>
      <c r="K738" s="52"/>
      <c r="L738" s="52"/>
      <c r="M738" s="52"/>
      <c r="N738" s="52"/>
      <c r="O738" s="52"/>
      <c r="P738" s="52"/>
      <c r="Q738" s="52"/>
      <c r="R738" s="52"/>
      <c r="S738" s="52"/>
    </row>
    <row r="739" spans="1:19" hidden="1" x14ac:dyDescent="0.25">
      <c r="A739" s="52"/>
      <c r="B739" s="52"/>
      <c r="C739" s="52"/>
      <c r="D739" s="52"/>
      <c r="E739" s="52"/>
      <c r="F739" s="52"/>
      <c r="G739" s="52"/>
      <c r="H739" s="52"/>
      <c r="I739" s="52"/>
      <c r="J739" s="52"/>
      <c r="K739" s="52"/>
      <c r="L739" s="52"/>
      <c r="M739" s="52"/>
      <c r="N739" s="52"/>
      <c r="O739" s="52"/>
      <c r="P739" s="52"/>
      <c r="Q739" s="52"/>
      <c r="R739" s="52"/>
      <c r="S739" s="52"/>
    </row>
    <row r="740" spans="1:19" hidden="1" x14ac:dyDescent="0.25">
      <c r="A740" s="52"/>
      <c r="B740" s="52"/>
      <c r="C740" s="52"/>
      <c r="D740" s="52"/>
      <c r="E740" s="52"/>
      <c r="F740" s="52"/>
      <c r="G740" s="52"/>
      <c r="H740" s="52"/>
      <c r="I740" s="52"/>
      <c r="J740" s="52"/>
      <c r="K740" s="52"/>
      <c r="L740" s="52"/>
      <c r="M740" s="52"/>
      <c r="N740" s="52"/>
      <c r="O740" s="52"/>
      <c r="P740" s="52"/>
      <c r="Q740" s="52"/>
      <c r="R740" s="52"/>
      <c r="S740" s="52"/>
    </row>
    <row r="741" spans="1:19" hidden="1" x14ac:dyDescent="0.25">
      <c r="A741" s="52"/>
      <c r="B741" s="52"/>
      <c r="C741" s="52"/>
      <c r="D741" s="52"/>
      <c r="E741" s="52"/>
      <c r="F741" s="52"/>
      <c r="G741" s="52"/>
      <c r="H741" s="52"/>
      <c r="I741" s="52"/>
      <c r="J741" s="52"/>
      <c r="K741" s="52"/>
      <c r="L741" s="52"/>
      <c r="M741" s="52"/>
      <c r="N741" s="52"/>
      <c r="O741" s="52"/>
      <c r="P741" s="52"/>
      <c r="Q741" s="52"/>
      <c r="R741" s="52"/>
      <c r="S741" s="52"/>
    </row>
    <row r="742" spans="1:19" hidden="1" x14ac:dyDescent="0.25">
      <c r="A742" s="52"/>
      <c r="B742" s="52"/>
      <c r="C742" s="52"/>
      <c r="D742" s="52"/>
      <c r="E742" s="52"/>
      <c r="F742" s="52"/>
      <c r="G742" s="52"/>
      <c r="H742" s="52"/>
      <c r="I742" s="52"/>
      <c r="J742" s="52"/>
      <c r="K742" s="52"/>
      <c r="L742" s="52"/>
      <c r="M742" s="52"/>
      <c r="N742" s="52"/>
      <c r="O742" s="52"/>
      <c r="P742" s="52"/>
      <c r="Q742" s="52"/>
      <c r="R742" s="52"/>
      <c r="S742" s="52"/>
    </row>
    <row r="743" spans="1:19" hidden="1" x14ac:dyDescent="0.25">
      <c r="A743" s="52"/>
      <c r="B743" s="52"/>
      <c r="C743" s="52"/>
      <c r="D743" s="52"/>
      <c r="E743" s="52"/>
      <c r="F743" s="52"/>
      <c r="G743" s="52"/>
      <c r="H743" s="52"/>
      <c r="I743" s="52"/>
      <c r="J743" s="52"/>
      <c r="K743" s="52"/>
      <c r="L743" s="52"/>
      <c r="M743" s="52"/>
      <c r="N743" s="52"/>
      <c r="O743" s="52"/>
      <c r="P743" s="52"/>
      <c r="Q743" s="52"/>
      <c r="R743" s="52"/>
      <c r="S743" s="52"/>
    </row>
    <row r="744" spans="1:19" hidden="1" x14ac:dyDescent="0.25">
      <c r="A744" s="52"/>
      <c r="B744" s="52"/>
      <c r="C744" s="52"/>
      <c r="D744" s="52"/>
      <c r="E744" s="52"/>
      <c r="F744" s="52"/>
      <c r="G744" s="52"/>
      <c r="H744" s="52"/>
      <c r="I744" s="52"/>
      <c r="J744" s="52"/>
      <c r="K744" s="52"/>
      <c r="L744" s="52"/>
      <c r="M744" s="52"/>
      <c r="N744" s="52"/>
      <c r="O744" s="52"/>
      <c r="P744" s="52"/>
      <c r="Q744" s="52"/>
      <c r="R744" s="52"/>
      <c r="S744" s="52"/>
    </row>
    <row r="745" spans="1:19" hidden="1" x14ac:dyDescent="0.25">
      <c r="A745" s="52"/>
      <c r="B745" s="52"/>
      <c r="C745" s="52"/>
      <c r="D745" s="52"/>
      <c r="E745" s="52"/>
      <c r="F745" s="52"/>
      <c r="G745" s="52"/>
      <c r="H745" s="52"/>
      <c r="I745" s="52"/>
      <c r="J745" s="52"/>
      <c r="K745" s="52"/>
      <c r="L745" s="52"/>
      <c r="M745" s="52"/>
      <c r="N745" s="52"/>
      <c r="O745" s="52"/>
      <c r="P745" s="52"/>
      <c r="Q745" s="52"/>
      <c r="R745" s="52"/>
      <c r="S745" s="52"/>
    </row>
    <row r="746" spans="1:19" hidden="1" x14ac:dyDescent="0.25">
      <c r="A746" s="52"/>
      <c r="B746" s="52"/>
      <c r="C746" s="52"/>
      <c r="D746" s="52"/>
      <c r="E746" s="52"/>
      <c r="F746" s="52"/>
      <c r="G746" s="52"/>
      <c r="H746" s="52"/>
      <c r="I746" s="52"/>
      <c r="J746" s="52"/>
      <c r="K746" s="52"/>
      <c r="L746" s="52"/>
      <c r="M746" s="52"/>
      <c r="N746" s="52"/>
      <c r="O746" s="52"/>
      <c r="P746" s="52"/>
      <c r="Q746" s="52"/>
      <c r="R746" s="52"/>
      <c r="S746" s="52"/>
    </row>
    <row r="747" spans="1:19" hidden="1" x14ac:dyDescent="0.25">
      <c r="A747" s="52"/>
      <c r="B747" s="52"/>
      <c r="C747" s="52"/>
      <c r="D747" s="52"/>
      <c r="E747" s="52"/>
      <c r="F747" s="52"/>
      <c r="G747" s="52"/>
      <c r="H747" s="52"/>
      <c r="I747" s="52"/>
      <c r="J747" s="52"/>
      <c r="K747" s="52"/>
      <c r="L747" s="52"/>
      <c r="M747" s="52"/>
      <c r="N747" s="52"/>
      <c r="O747" s="52"/>
      <c r="P747" s="52"/>
      <c r="Q747" s="52"/>
      <c r="R747" s="52"/>
      <c r="S747" s="52"/>
    </row>
    <row r="748" spans="1:19" hidden="1" x14ac:dyDescent="0.25">
      <c r="A748" s="52"/>
      <c r="B748" s="52"/>
      <c r="C748" s="52"/>
      <c r="D748" s="52"/>
      <c r="E748" s="52"/>
      <c r="F748" s="52"/>
      <c r="G748" s="52"/>
      <c r="H748" s="52"/>
      <c r="I748" s="52"/>
      <c r="J748" s="52"/>
      <c r="K748" s="52"/>
      <c r="L748" s="52"/>
      <c r="M748" s="52"/>
      <c r="N748" s="52"/>
      <c r="O748" s="52"/>
      <c r="P748" s="52"/>
      <c r="Q748" s="52"/>
      <c r="R748" s="52"/>
      <c r="S748" s="52"/>
    </row>
    <row r="749" spans="1:19" hidden="1" x14ac:dyDescent="0.25">
      <c r="A749" s="52"/>
      <c r="B749" s="52"/>
      <c r="C749" s="52"/>
      <c r="D749" s="52"/>
      <c r="E749" s="52"/>
      <c r="F749" s="52"/>
      <c r="G749" s="52"/>
      <c r="H749" s="52"/>
      <c r="I749" s="52"/>
      <c r="J749" s="52"/>
      <c r="K749" s="52"/>
      <c r="L749" s="52"/>
      <c r="M749" s="52"/>
      <c r="N749" s="52"/>
      <c r="O749" s="52"/>
      <c r="P749" s="52"/>
      <c r="Q749" s="52"/>
      <c r="R749" s="52"/>
      <c r="S749" s="52"/>
    </row>
    <row r="750" spans="1:19" hidden="1" x14ac:dyDescent="0.25">
      <c r="A750" s="52"/>
      <c r="B750" s="52"/>
      <c r="C750" s="52"/>
      <c r="D750" s="52"/>
      <c r="E750" s="52"/>
      <c r="F750" s="52"/>
      <c r="G750" s="52"/>
      <c r="H750" s="52"/>
      <c r="I750" s="52"/>
      <c r="J750" s="52"/>
      <c r="K750" s="52"/>
      <c r="L750" s="52"/>
      <c r="M750" s="52"/>
      <c r="N750" s="52"/>
      <c r="O750" s="52"/>
      <c r="P750" s="52"/>
      <c r="Q750" s="52"/>
      <c r="R750" s="52"/>
      <c r="S750" s="52"/>
    </row>
    <row r="751" spans="1:19" hidden="1" x14ac:dyDescent="0.25">
      <c r="A751" s="52"/>
      <c r="B751" s="52"/>
      <c r="C751" s="52"/>
      <c r="D751" s="52"/>
      <c r="E751" s="52"/>
      <c r="F751" s="52"/>
      <c r="G751" s="52"/>
      <c r="H751" s="52"/>
      <c r="I751" s="52"/>
      <c r="J751" s="52"/>
      <c r="K751" s="52"/>
      <c r="L751" s="52"/>
      <c r="M751" s="52"/>
      <c r="N751" s="52"/>
      <c r="O751" s="52"/>
      <c r="P751" s="52"/>
      <c r="Q751" s="52"/>
      <c r="R751" s="52"/>
      <c r="S751" s="52"/>
    </row>
    <row r="752" spans="1:19" hidden="1" x14ac:dyDescent="0.25">
      <c r="A752" s="52"/>
      <c r="B752" s="52"/>
      <c r="C752" s="52"/>
      <c r="D752" s="52"/>
      <c r="E752" s="52"/>
      <c r="F752" s="52"/>
      <c r="G752" s="52"/>
      <c r="H752" s="52"/>
      <c r="I752" s="52"/>
      <c r="J752" s="52"/>
      <c r="K752" s="52"/>
      <c r="L752" s="52"/>
      <c r="M752" s="52"/>
      <c r="N752" s="52"/>
      <c r="O752" s="52"/>
      <c r="P752" s="52"/>
      <c r="Q752" s="52"/>
      <c r="R752" s="52"/>
      <c r="S752" s="52"/>
    </row>
    <row r="753" spans="1:19" hidden="1" x14ac:dyDescent="0.25">
      <c r="A753" s="52"/>
      <c r="B753" s="52"/>
      <c r="C753" s="52"/>
      <c r="D753" s="52"/>
      <c r="E753" s="52"/>
      <c r="F753" s="52"/>
      <c r="G753" s="52"/>
      <c r="H753" s="52"/>
      <c r="I753" s="52"/>
      <c r="J753" s="52"/>
      <c r="K753" s="52"/>
      <c r="L753" s="52"/>
      <c r="M753" s="52"/>
      <c r="N753" s="52"/>
      <c r="O753" s="52"/>
      <c r="P753" s="52"/>
      <c r="Q753" s="52"/>
      <c r="R753" s="52"/>
      <c r="S753" s="52"/>
    </row>
    <row r="754" spans="1:19" hidden="1" x14ac:dyDescent="0.25">
      <c r="A754" s="52"/>
      <c r="B754" s="52"/>
      <c r="C754" s="52"/>
      <c r="D754" s="52"/>
      <c r="E754" s="52"/>
      <c r="F754" s="52"/>
      <c r="G754" s="52"/>
      <c r="H754" s="52"/>
      <c r="I754" s="52"/>
      <c r="J754" s="52"/>
      <c r="K754" s="52"/>
      <c r="L754" s="52"/>
      <c r="M754" s="52"/>
      <c r="N754" s="52"/>
      <c r="O754" s="52"/>
      <c r="P754" s="52"/>
      <c r="Q754" s="52"/>
      <c r="R754" s="52"/>
      <c r="S754" s="52"/>
    </row>
    <row r="755" spans="1:19" hidden="1" x14ac:dyDescent="0.25">
      <c r="A755" s="52"/>
      <c r="B755" s="52"/>
      <c r="C755" s="52"/>
      <c r="D755" s="52"/>
      <c r="E755" s="52"/>
      <c r="F755" s="52"/>
      <c r="G755" s="52"/>
      <c r="H755" s="52"/>
      <c r="I755" s="52"/>
      <c r="J755" s="52"/>
      <c r="K755" s="52"/>
      <c r="L755" s="52"/>
      <c r="M755" s="52"/>
      <c r="N755" s="52"/>
      <c r="O755" s="52"/>
      <c r="P755" s="52"/>
      <c r="Q755" s="52"/>
      <c r="R755" s="52"/>
      <c r="S755" s="52"/>
    </row>
    <row r="756" spans="1:19" hidden="1" x14ac:dyDescent="0.25">
      <c r="A756" s="52"/>
      <c r="B756" s="52"/>
      <c r="C756" s="52"/>
      <c r="D756" s="52"/>
      <c r="E756" s="52"/>
      <c r="F756" s="52"/>
      <c r="G756" s="52"/>
      <c r="H756" s="52"/>
      <c r="I756" s="52"/>
      <c r="J756" s="52"/>
      <c r="K756" s="52"/>
      <c r="L756" s="52"/>
      <c r="M756" s="52"/>
      <c r="N756" s="52"/>
      <c r="O756" s="52"/>
      <c r="P756" s="52"/>
      <c r="Q756" s="52"/>
      <c r="R756" s="52"/>
      <c r="S756" s="52"/>
    </row>
    <row r="757" spans="1:19" hidden="1" x14ac:dyDescent="0.25">
      <c r="A757" s="52"/>
      <c r="B757" s="52"/>
      <c r="C757" s="52"/>
      <c r="D757" s="52"/>
      <c r="E757" s="52"/>
      <c r="F757" s="52"/>
      <c r="G757" s="52"/>
      <c r="H757" s="52"/>
      <c r="I757" s="52"/>
      <c r="J757" s="52"/>
      <c r="K757" s="52"/>
      <c r="L757" s="52"/>
      <c r="M757" s="52"/>
      <c r="N757" s="52"/>
      <c r="O757" s="52"/>
      <c r="P757" s="52"/>
      <c r="Q757" s="52"/>
      <c r="R757" s="52"/>
      <c r="S757" s="52"/>
    </row>
    <row r="758" spans="1:19" hidden="1" x14ac:dyDescent="0.25">
      <c r="A758" s="52"/>
      <c r="B758" s="52"/>
      <c r="C758" s="52"/>
      <c r="D758" s="52"/>
      <c r="E758" s="52"/>
      <c r="F758" s="52"/>
      <c r="G758" s="52"/>
      <c r="H758" s="52"/>
      <c r="I758" s="52"/>
      <c r="J758" s="52"/>
      <c r="K758" s="52"/>
      <c r="L758" s="52"/>
      <c r="M758" s="52"/>
      <c r="N758" s="52"/>
      <c r="O758" s="52"/>
      <c r="P758" s="52"/>
      <c r="Q758" s="52"/>
      <c r="R758" s="52"/>
      <c r="S758" s="52"/>
    </row>
    <row r="759" spans="1:19" hidden="1" x14ac:dyDescent="0.25">
      <c r="A759" s="52"/>
      <c r="B759" s="52"/>
      <c r="C759" s="52"/>
      <c r="D759" s="52"/>
      <c r="E759" s="52"/>
      <c r="F759" s="52"/>
      <c r="G759" s="52"/>
      <c r="H759" s="52"/>
      <c r="I759" s="52"/>
      <c r="J759" s="52"/>
      <c r="K759" s="52"/>
      <c r="L759" s="52"/>
      <c r="M759" s="52"/>
      <c r="N759" s="52"/>
      <c r="O759" s="52"/>
      <c r="P759" s="52"/>
      <c r="Q759" s="52"/>
      <c r="R759" s="52"/>
      <c r="S759" s="52"/>
    </row>
    <row r="760" spans="1:19" hidden="1" x14ac:dyDescent="0.25">
      <c r="A760" s="52"/>
      <c r="B760" s="52"/>
      <c r="C760" s="52"/>
      <c r="D760" s="52"/>
      <c r="E760" s="52"/>
      <c r="F760" s="52"/>
      <c r="G760" s="52"/>
      <c r="H760" s="52"/>
      <c r="I760" s="52"/>
      <c r="J760" s="52"/>
      <c r="K760" s="52"/>
      <c r="L760" s="52"/>
      <c r="M760" s="52"/>
      <c r="N760" s="52"/>
      <c r="O760" s="52"/>
      <c r="P760" s="52"/>
      <c r="Q760" s="52"/>
      <c r="R760" s="52"/>
      <c r="S760" s="52"/>
    </row>
    <row r="761" spans="1:19" hidden="1" x14ac:dyDescent="0.25">
      <c r="A761" s="52"/>
      <c r="B761" s="52"/>
      <c r="C761" s="52"/>
      <c r="D761" s="52"/>
      <c r="E761" s="52"/>
      <c r="F761" s="52"/>
      <c r="G761" s="52"/>
      <c r="H761" s="52"/>
      <c r="I761" s="52"/>
      <c r="J761" s="52"/>
      <c r="K761" s="52"/>
      <c r="L761" s="52"/>
      <c r="M761" s="52"/>
      <c r="N761" s="52"/>
      <c r="O761" s="52"/>
      <c r="P761" s="52"/>
      <c r="Q761" s="52"/>
      <c r="R761" s="52"/>
      <c r="S761" s="52"/>
    </row>
    <row r="762" spans="1:19" hidden="1" x14ac:dyDescent="0.25">
      <c r="A762" s="52"/>
      <c r="B762" s="52"/>
      <c r="C762" s="52"/>
      <c r="D762" s="52"/>
      <c r="E762" s="52"/>
      <c r="F762" s="52"/>
      <c r="G762" s="52"/>
      <c r="H762" s="52"/>
      <c r="I762" s="52"/>
      <c r="J762" s="52"/>
      <c r="K762" s="52"/>
      <c r="L762" s="52"/>
      <c r="M762" s="52"/>
      <c r="N762" s="52"/>
      <c r="O762" s="52"/>
      <c r="P762" s="52"/>
      <c r="Q762" s="52"/>
      <c r="R762" s="52"/>
      <c r="S762" s="52"/>
    </row>
    <row r="763" spans="1:19" hidden="1" x14ac:dyDescent="0.25">
      <c r="A763" s="52"/>
      <c r="B763" s="52"/>
      <c r="C763" s="52"/>
      <c r="D763" s="52"/>
      <c r="E763" s="52"/>
      <c r="F763" s="52"/>
      <c r="G763" s="52"/>
      <c r="H763" s="52"/>
      <c r="I763" s="52"/>
      <c r="J763" s="52"/>
      <c r="K763" s="52"/>
      <c r="L763" s="52"/>
      <c r="M763" s="52"/>
      <c r="N763" s="52"/>
      <c r="O763" s="52"/>
      <c r="P763" s="52"/>
      <c r="Q763" s="52"/>
      <c r="R763" s="52"/>
      <c r="S763" s="52"/>
    </row>
    <row r="764" spans="1:19" hidden="1" x14ac:dyDescent="0.25">
      <c r="A764" s="52"/>
      <c r="B764" s="52"/>
      <c r="C764" s="52"/>
      <c r="D764" s="52"/>
      <c r="E764" s="52"/>
      <c r="F764" s="52"/>
      <c r="G764" s="52"/>
      <c r="H764" s="52"/>
      <c r="I764" s="52"/>
      <c r="J764" s="52"/>
      <c r="K764" s="52"/>
      <c r="L764" s="52"/>
      <c r="M764" s="52"/>
      <c r="N764" s="52"/>
      <c r="O764" s="52"/>
      <c r="P764" s="52"/>
      <c r="Q764" s="52"/>
      <c r="R764" s="52"/>
      <c r="S764" s="52"/>
    </row>
    <row r="765" spans="1:19" hidden="1" x14ac:dyDescent="0.25">
      <c r="A765" s="52"/>
      <c r="B765" s="52"/>
      <c r="C765" s="52"/>
      <c r="D765" s="52"/>
      <c r="E765" s="52"/>
      <c r="F765" s="52"/>
      <c r="G765" s="52"/>
      <c r="H765" s="52"/>
      <c r="I765" s="52"/>
      <c r="J765" s="52"/>
      <c r="K765" s="52"/>
      <c r="L765" s="52"/>
      <c r="M765" s="52"/>
      <c r="N765" s="52"/>
      <c r="O765" s="52"/>
      <c r="P765" s="52"/>
      <c r="Q765" s="52"/>
      <c r="R765" s="52"/>
      <c r="S765" s="52"/>
    </row>
    <row r="766" spans="1:19" hidden="1" x14ac:dyDescent="0.25">
      <c r="A766" s="52"/>
      <c r="B766" s="52"/>
      <c r="C766" s="52"/>
      <c r="D766" s="52"/>
      <c r="E766" s="52"/>
      <c r="F766" s="52"/>
      <c r="G766" s="52"/>
      <c r="H766" s="52"/>
      <c r="I766" s="52"/>
      <c r="J766" s="52"/>
      <c r="K766" s="52"/>
      <c r="L766" s="52"/>
      <c r="M766" s="52"/>
      <c r="N766" s="52"/>
      <c r="O766" s="52"/>
      <c r="P766" s="52"/>
      <c r="Q766" s="52"/>
      <c r="R766" s="52"/>
      <c r="S766" s="52"/>
    </row>
    <row r="767" spans="1:19" hidden="1" x14ac:dyDescent="0.25">
      <c r="A767" s="52"/>
      <c r="B767" s="52"/>
      <c r="C767" s="52"/>
      <c r="D767" s="52"/>
      <c r="E767" s="52"/>
      <c r="F767" s="52"/>
      <c r="G767" s="52"/>
      <c r="H767" s="52"/>
      <c r="I767" s="52"/>
      <c r="J767" s="52"/>
      <c r="K767" s="52"/>
      <c r="L767" s="52"/>
      <c r="M767" s="52"/>
      <c r="N767" s="52"/>
      <c r="O767" s="52"/>
      <c r="P767" s="52"/>
      <c r="Q767" s="52"/>
      <c r="R767" s="52"/>
      <c r="S767" s="52"/>
    </row>
    <row r="768" spans="1:19" hidden="1" x14ac:dyDescent="0.25">
      <c r="A768" s="52"/>
      <c r="B768" s="52"/>
      <c r="C768" s="52"/>
      <c r="D768" s="52"/>
      <c r="E768" s="52"/>
      <c r="F768" s="52"/>
      <c r="G768" s="52"/>
      <c r="H768" s="52"/>
      <c r="I768" s="52"/>
      <c r="J768" s="52"/>
      <c r="K768" s="52"/>
      <c r="L768" s="52"/>
      <c r="M768" s="52"/>
      <c r="N768" s="52"/>
      <c r="O768" s="52"/>
      <c r="P768" s="52"/>
      <c r="Q768" s="52"/>
      <c r="R768" s="52"/>
      <c r="S768" s="52"/>
    </row>
    <row r="769" spans="1:19" hidden="1" x14ac:dyDescent="0.25">
      <c r="A769" s="52"/>
      <c r="B769" s="52"/>
      <c r="C769" s="52"/>
      <c r="D769" s="52"/>
      <c r="E769" s="52"/>
      <c r="F769" s="52"/>
      <c r="G769" s="52"/>
      <c r="H769" s="52"/>
      <c r="I769" s="52"/>
      <c r="J769" s="52"/>
      <c r="K769" s="52"/>
      <c r="L769" s="52"/>
      <c r="M769" s="52"/>
      <c r="N769" s="52"/>
      <c r="O769" s="52"/>
      <c r="P769" s="52"/>
      <c r="Q769" s="52"/>
      <c r="R769" s="52"/>
      <c r="S769" s="52"/>
    </row>
    <row r="770" spans="1:19" hidden="1" x14ac:dyDescent="0.25">
      <c r="A770" s="52"/>
      <c r="B770" s="52"/>
      <c r="C770" s="52"/>
      <c r="D770" s="52"/>
      <c r="E770" s="52"/>
      <c r="F770" s="52"/>
      <c r="G770" s="52"/>
      <c r="H770" s="52"/>
      <c r="I770" s="52"/>
      <c r="J770" s="52"/>
      <c r="K770" s="52"/>
      <c r="L770" s="52"/>
      <c r="M770" s="52"/>
      <c r="N770" s="52"/>
      <c r="O770" s="52"/>
      <c r="P770" s="52"/>
      <c r="Q770" s="52"/>
      <c r="R770" s="52"/>
      <c r="S770" s="52"/>
    </row>
    <row r="771" spans="1:19" hidden="1" x14ac:dyDescent="0.25">
      <c r="A771" s="52"/>
      <c r="B771" s="52"/>
      <c r="C771" s="52"/>
      <c r="D771" s="52"/>
      <c r="E771" s="52"/>
      <c r="F771" s="52"/>
      <c r="G771" s="52"/>
      <c r="H771" s="52"/>
      <c r="I771" s="52"/>
      <c r="J771" s="52"/>
      <c r="K771" s="52"/>
      <c r="L771" s="52"/>
      <c r="M771" s="52"/>
      <c r="N771" s="52"/>
      <c r="O771" s="52"/>
      <c r="P771" s="52"/>
      <c r="Q771" s="52"/>
      <c r="R771" s="52"/>
      <c r="S771" s="52"/>
    </row>
    <row r="772" spans="1:19" hidden="1" x14ac:dyDescent="0.25">
      <c r="A772" s="52"/>
      <c r="B772" s="52"/>
      <c r="C772" s="52"/>
      <c r="D772" s="52"/>
      <c r="E772" s="52"/>
      <c r="F772" s="52"/>
      <c r="G772" s="52"/>
      <c r="H772" s="52"/>
      <c r="I772" s="52"/>
      <c r="J772" s="52"/>
      <c r="K772" s="52"/>
      <c r="L772" s="52"/>
      <c r="M772" s="52"/>
      <c r="N772" s="52"/>
      <c r="O772" s="52"/>
      <c r="P772" s="52"/>
      <c r="Q772" s="52"/>
      <c r="R772" s="52"/>
      <c r="S772" s="52"/>
    </row>
    <row r="773" spans="1:19" hidden="1" x14ac:dyDescent="0.25">
      <c r="A773" s="52"/>
      <c r="B773" s="52"/>
      <c r="C773" s="52"/>
      <c r="D773" s="52"/>
      <c r="E773" s="52"/>
      <c r="F773" s="52"/>
      <c r="G773" s="52"/>
      <c r="H773" s="52"/>
      <c r="I773" s="52"/>
      <c r="J773" s="52"/>
      <c r="K773" s="52"/>
      <c r="L773" s="52"/>
      <c r="M773" s="52"/>
      <c r="N773" s="52"/>
      <c r="O773" s="52"/>
      <c r="P773" s="52"/>
      <c r="Q773" s="52"/>
      <c r="R773" s="52"/>
      <c r="S773" s="52"/>
    </row>
    <row r="774" spans="1:19" hidden="1" x14ac:dyDescent="0.25">
      <c r="A774" s="52"/>
      <c r="B774" s="52"/>
      <c r="C774" s="52"/>
      <c r="D774" s="52"/>
      <c r="E774" s="52"/>
      <c r="F774" s="52"/>
      <c r="G774" s="52"/>
      <c r="H774" s="52"/>
      <c r="I774" s="52"/>
      <c r="J774" s="52"/>
      <c r="K774" s="52"/>
      <c r="L774" s="52"/>
      <c r="M774" s="52"/>
      <c r="N774" s="52"/>
      <c r="O774" s="52"/>
      <c r="P774" s="52"/>
      <c r="Q774" s="52"/>
      <c r="R774" s="52"/>
      <c r="S774" s="52"/>
    </row>
    <row r="775" spans="1:19" hidden="1" x14ac:dyDescent="0.25">
      <c r="A775" s="52"/>
      <c r="B775" s="52"/>
      <c r="C775" s="52"/>
      <c r="D775" s="52"/>
      <c r="E775" s="52"/>
      <c r="F775" s="52"/>
      <c r="G775" s="52"/>
      <c r="H775" s="52"/>
      <c r="I775" s="52"/>
      <c r="J775" s="52"/>
      <c r="K775" s="52"/>
      <c r="L775" s="52"/>
      <c r="M775" s="52"/>
      <c r="N775" s="52"/>
      <c r="O775" s="52"/>
      <c r="P775" s="52"/>
      <c r="Q775" s="52"/>
      <c r="R775" s="52"/>
      <c r="S775" s="52"/>
    </row>
    <row r="776" spans="1:19" hidden="1" x14ac:dyDescent="0.25">
      <c r="A776" s="52"/>
      <c r="B776" s="52"/>
      <c r="C776" s="52"/>
      <c r="D776" s="52"/>
      <c r="E776" s="52"/>
      <c r="F776" s="52"/>
      <c r="G776" s="52"/>
      <c r="H776" s="52"/>
      <c r="I776" s="52"/>
      <c r="J776" s="52"/>
      <c r="K776" s="52"/>
      <c r="L776" s="52"/>
      <c r="M776" s="52"/>
      <c r="N776" s="52"/>
      <c r="O776" s="52"/>
      <c r="P776" s="52"/>
      <c r="Q776" s="52"/>
      <c r="R776" s="52"/>
      <c r="S776" s="52"/>
    </row>
    <row r="777" spans="1:19" hidden="1" x14ac:dyDescent="0.25">
      <c r="A777" s="52"/>
      <c r="B777" s="52"/>
      <c r="C777" s="52"/>
      <c r="D777" s="52"/>
      <c r="E777" s="52"/>
      <c r="F777" s="52"/>
      <c r="G777" s="52"/>
      <c r="H777" s="52"/>
      <c r="I777" s="52"/>
      <c r="J777" s="52"/>
      <c r="K777" s="52"/>
      <c r="L777" s="52"/>
      <c r="M777" s="52"/>
      <c r="N777" s="52"/>
      <c r="O777" s="52"/>
      <c r="P777" s="52"/>
      <c r="Q777" s="52"/>
      <c r="R777" s="52"/>
      <c r="S777" s="52"/>
    </row>
    <row r="778" spans="1:19" hidden="1" x14ac:dyDescent="0.25">
      <c r="A778" s="52"/>
      <c r="B778" s="52"/>
      <c r="C778" s="52"/>
      <c r="D778" s="52"/>
      <c r="E778" s="52"/>
      <c r="F778" s="52"/>
      <c r="G778" s="52"/>
      <c r="H778" s="52"/>
      <c r="I778" s="52"/>
      <c r="J778" s="52"/>
      <c r="K778" s="52"/>
      <c r="L778" s="52"/>
      <c r="M778" s="52"/>
      <c r="N778" s="52"/>
      <c r="O778" s="52"/>
      <c r="P778" s="52"/>
      <c r="Q778" s="52"/>
      <c r="R778" s="52"/>
      <c r="S778" s="52"/>
    </row>
    <row r="779" spans="1:19" hidden="1" x14ac:dyDescent="0.25">
      <c r="A779" s="52"/>
      <c r="B779" s="52"/>
      <c r="C779" s="52"/>
      <c r="D779" s="52"/>
      <c r="E779" s="52"/>
      <c r="F779" s="52"/>
      <c r="G779" s="52"/>
      <c r="H779" s="52"/>
      <c r="I779" s="52"/>
      <c r="J779" s="52"/>
      <c r="K779" s="52"/>
      <c r="L779" s="52"/>
      <c r="M779" s="52"/>
      <c r="N779" s="52"/>
      <c r="O779" s="52"/>
      <c r="P779" s="52"/>
      <c r="Q779" s="52"/>
      <c r="R779" s="52"/>
      <c r="S779" s="52"/>
    </row>
    <row r="780" spans="1:19" hidden="1" x14ac:dyDescent="0.25">
      <c r="A780" s="52"/>
      <c r="B780" s="52"/>
      <c r="C780" s="52"/>
      <c r="D780" s="52"/>
      <c r="E780" s="52"/>
      <c r="F780" s="52"/>
      <c r="G780" s="52"/>
      <c r="H780" s="52"/>
      <c r="I780" s="52"/>
      <c r="J780" s="52"/>
      <c r="K780" s="52"/>
      <c r="L780" s="52"/>
      <c r="M780" s="52"/>
      <c r="N780" s="52"/>
      <c r="O780" s="52"/>
      <c r="P780" s="52"/>
      <c r="Q780" s="52"/>
      <c r="R780" s="52"/>
      <c r="S780" s="52"/>
    </row>
    <row r="781" spans="1:19" hidden="1" x14ac:dyDescent="0.25">
      <c r="A781" s="52"/>
      <c r="B781" s="52"/>
      <c r="C781" s="52"/>
      <c r="D781" s="52"/>
      <c r="E781" s="52"/>
      <c r="F781" s="52"/>
      <c r="G781" s="52"/>
      <c r="H781" s="52"/>
      <c r="I781" s="52"/>
      <c r="J781" s="52"/>
      <c r="K781" s="52"/>
      <c r="L781" s="52"/>
      <c r="M781" s="52"/>
      <c r="N781" s="52"/>
      <c r="O781" s="52"/>
      <c r="P781" s="52"/>
      <c r="Q781" s="52"/>
      <c r="R781" s="52"/>
      <c r="S781" s="52"/>
    </row>
    <row r="782" spans="1:19" hidden="1" x14ac:dyDescent="0.25">
      <c r="A782" s="52"/>
      <c r="B782" s="52"/>
      <c r="C782" s="52"/>
      <c r="D782" s="52"/>
      <c r="E782" s="52"/>
      <c r="F782" s="52"/>
      <c r="G782" s="52"/>
      <c r="H782" s="52"/>
      <c r="I782" s="52"/>
      <c r="J782" s="52"/>
      <c r="K782" s="52"/>
      <c r="L782" s="52"/>
      <c r="M782" s="52"/>
      <c r="N782" s="52"/>
      <c r="O782" s="52"/>
      <c r="P782" s="52"/>
      <c r="Q782" s="52"/>
      <c r="R782" s="52"/>
      <c r="S782" s="52"/>
    </row>
    <row r="783" spans="1:19" hidden="1" x14ac:dyDescent="0.25">
      <c r="A783" s="52"/>
      <c r="B783" s="52"/>
      <c r="C783" s="52"/>
      <c r="D783" s="52"/>
      <c r="E783" s="52"/>
      <c r="F783" s="52"/>
      <c r="G783" s="52"/>
      <c r="H783" s="52"/>
      <c r="I783" s="52"/>
      <c r="J783" s="52"/>
      <c r="K783" s="52"/>
      <c r="L783" s="52"/>
      <c r="M783" s="52"/>
      <c r="N783" s="52"/>
      <c r="O783" s="52"/>
      <c r="P783" s="52"/>
      <c r="Q783" s="52"/>
      <c r="R783" s="52"/>
      <c r="S783" s="52"/>
    </row>
    <row r="784" spans="1:19" hidden="1" x14ac:dyDescent="0.25">
      <c r="A784" s="52"/>
      <c r="B784" s="52"/>
      <c r="C784" s="52"/>
      <c r="D784" s="52"/>
      <c r="E784" s="52"/>
      <c r="F784" s="52"/>
      <c r="G784" s="52"/>
      <c r="H784" s="52"/>
      <c r="I784" s="52"/>
      <c r="J784" s="52"/>
      <c r="K784" s="52"/>
      <c r="L784" s="52"/>
      <c r="M784" s="52"/>
      <c r="N784" s="52"/>
      <c r="O784" s="52"/>
      <c r="P784" s="52"/>
      <c r="Q784" s="52"/>
      <c r="R784" s="52"/>
      <c r="S784" s="52"/>
    </row>
    <row r="785" spans="1:19" hidden="1" x14ac:dyDescent="0.25">
      <c r="A785" s="52"/>
      <c r="B785" s="52"/>
      <c r="C785" s="52"/>
      <c r="D785" s="52"/>
      <c r="E785" s="52"/>
      <c r="F785" s="52"/>
      <c r="G785" s="52"/>
      <c r="H785" s="52"/>
      <c r="I785" s="52"/>
      <c r="J785" s="52"/>
      <c r="K785" s="52"/>
      <c r="L785" s="52"/>
      <c r="M785" s="52"/>
      <c r="N785" s="52"/>
      <c r="O785" s="52"/>
      <c r="P785" s="52"/>
      <c r="Q785" s="52"/>
      <c r="R785" s="52"/>
      <c r="S785" s="52"/>
    </row>
    <row r="786" spans="1:19" hidden="1" x14ac:dyDescent="0.25">
      <c r="A786" s="52"/>
      <c r="B786" s="52"/>
      <c r="C786" s="52"/>
      <c r="D786" s="52"/>
      <c r="E786" s="52"/>
      <c r="F786" s="52"/>
      <c r="G786" s="52"/>
      <c r="H786" s="52"/>
      <c r="I786" s="52"/>
      <c r="J786" s="52"/>
      <c r="K786" s="52"/>
      <c r="L786" s="52"/>
      <c r="M786" s="52"/>
      <c r="N786" s="52"/>
      <c r="O786" s="52"/>
      <c r="P786" s="52"/>
      <c r="Q786" s="52"/>
      <c r="R786" s="52"/>
      <c r="S786" s="52"/>
    </row>
    <row r="787" spans="1:19" hidden="1" x14ac:dyDescent="0.25">
      <c r="A787" s="52"/>
      <c r="B787" s="52"/>
      <c r="C787" s="52"/>
      <c r="D787" s="52"/>
      <c r="E787" s="52"/>
      <c r="F787" s="52"/>
      <c r="G787" s="52"/>
      <c r="H787" s="52"/>
      <c r="I787" s="52"/>
      <c r="J787" s="52"/>
      <c r="K787" s="52"/>
      <c r="L787" s="52"/>
      <c r="M787" s="52"/>
      <c r="N787" s="52"/>
      <c r="O787" s="52"/>
      <c r="P787" s="52"/>
      <c r="Q787" s="52"/>
      <c r="R787" s="52"/>
      <c r="S787" s="52"/>
    </row>
    <row r="788" spans="1:19" hidden="1" x14ac:dyDescent="0.25">
      <c r="A788" s="52"/>
      <c r="B788" s="52"/>
      <c r="C788" s="52"/>
      <c r="D788" s="52"/>
      <c r="E788" s="52"/>
      <c r="F788" s="52"/>
      <c r="G788" s="52"/>
      <c r="H788" s="52"/>
      <c r="I788" s="52"/>
      <c r="J788" s="52"/>
      <c r="K788" s="52"/>
      <c r="L788" s="52"/>
      <c r="M788" s="52"/>
      <c r="N788" s="52"/>
      <c r="O788" s="52"/>
      <c r="P788" s="52"/>
      <c r="Q788" s="52"/>
      <c r="R788" s="52"/>
      <c r="S788" s="52"/>
    </row>
    <row r="789" spans="1:19" hidden="1" x14ac:dyDescent="0.25">
      <c r="A789" s="52"/>
      <c r="B789" s="52"/>
      <c r="C789" s="52"/>
      <c r="D789" s="52"/>
      <c r="E789" s="52"/>
      <c r="F789" s="52"/>
      <c r="G789" s="52"/>
      <c r="H789" s="52"/>
      <c r="I789" s="52"/>
      <c r="J789" s="52"/>
      <c r="K789" s="52"/>
      <c r="L789" s="52"/>
      <c r="M789" s="52"/>
      <c r="N789" s="52"/>
      <c r="O789" s="52"/>
      <c r="P789" s="52"/>
      <c r="Q789" s="52"/>
      <c r="R789" s="52"/>
      <c r="S789" s="52"/>
    </row>
    <row r="790" spans="1:19" hidden="1" x14ac:dyDescent="0.25">
      <c r="A790" s="52"/>
      <c r="B790" s="52"/>
      <c r="C790" s="52"/>
      <c r="D790" s="52"/>
      <c r="E790" s="52"/>
      <c r="F790" s="52"/>
      <c r="G790" s="52"/>
      <c r="H790" s="52"/>
      <c r="I790" s="52"/>
      <c r="J790" s="52"/>
      <c r="K790" s="52"/>
      <c r="L790" s="52"/>
      <c r="M790" s="52"/>
      <c r="N790" s="52"/>
      <c r="O790" s="52"/>
      <c r="P790" s="52"/>
      <c r="Q790" s="52"/>
      <c r="R790" s="52"/>
      <c r="S790" s="52"/>
    </row>
    <row r="791" spans="1:19" hidden="1" x14ac:dyDescent="0.25">
      <c r="A791" s="52"/>
      <c r="B791" s="52"/>
      <c r="C791" s="52"/>
      <c r="D791" s="52"/>
      <c r="E791" s="52"/>
      <c r="F791" s="52"/>
      <c r="G791" s="52"/>
      <c r="H791" s="52"/>
      <c r="I791" s="52"/>
      <c r="J791" s="52"/>
      <c r="K791" s="52"/>
      <c r="L791" s="52"/>
      <c r="M791" s="52"/>
      <c r="N791" s="52"/>
      <c r="O791" s="52"/>
      <c r="P791" s="52"/>
      <c r="Q791" s="52"/>
      <c r="R791" s="52"/>
      <c r="S791" s="52"/>
    </row>
    <row r="792" spans="1:19" hidden="1" x14ac:dyDescent="0.25">
      <c r="A792" s="52"/>
      <c r="B792" s="52"/>
      <c r="C792" s="52"/>
      <c r="D792" s="52"/>
      <c r="E792" s="52"/>
      <c r="F792" s="52"/>
      <c r="G792" s="52"/>
      <c r="H792" s="52"/>
      <c r="I792" s="52"/>
      <c r="J792" s="52"/>
      <c r="K792" s="52"/>
      <c r="L792" s="52"/>
      <c r="M792" s="52"/>
      <c r="N792" s="52"/>
      <c r="O792" s="52"/>
      <c r="P792" s="52"/>
      <c r="Q792" s="52"/>
      <c r="R792" s="52"/>
      <c r="S792" s="52"/>
    </row>
    <row r="793" spans="1:19" hidden="1" x14ac:dyDescent="0.25">
      <c r="A793" s="52"/>
      <c r="B793" s="52"/>
      <c r="C793" s="52"/>
      <c r="D793" s="52"/>
      <c r="E793" s="52"/>
      <c r="F793" s="52"/>
      <c r="G793" s="52"/>
      <c r="H793" s="52"/>
      <c r="I793" s="52"/>
      <c r="J793" s="52"/>
      <c r="K793" s="52"/>
      <c r="L793" s="52"/>
      <c r="M793" s="52"/>
      <c r="N793" s="52"/>
      <c r="O793" s="52"/>
      <c r="P793" s="52"/>
      <c r="Q793" s="52"/>
      <c r="R793" s="52"/>
      <c r="S793" s="52"/>
    </row>
    <row r="794" spans="1:19" hidden="1" x14ac:dyDescent="0.25">
      <c r="A794" s="52"/>
      <c r="B794" s="52"/>
      <c r="C794" s="52"/>
      <c r="D794" s="52"/>
      <c r="E794" s="52"/>
      <c r="F794" s="52"/>
      <c r="G794" s="52"/>
      <c r="H794" s="52"/>
      <c r="I794" s="52"/>
      <c r="J794" s="52"/>
      <c r="K794" s="52"/>
      <c r="L794" s="52"/>
      <c r="M794" s="52"/>
      <c r="N794" s="52"/>
      <c r="O794" s="52"/>
      <c r="P794" s="52"/>
      <c r="Q794" s="52"/>
      <c r="R794" s="52"/>
      <c r="S794" s="52"/>
    </row>
    <row r="795" spans="1:19" hidden="1" x14ac:dyDescent="0.25">
      <c r="A795" s="52"/>
      <c r="B795" s="52"/>
      <c r="C795" s="52"/>
      <c r="D795" s="52"/>
      <c r="E795" s="52"/>
      <c r="F795" s="52"/>
      <c r="G795" s="52"/>
      <c r="H795" s="52"/>
      <c r="I795" s="52"/>
      <c r="J795" s="52"/>
      <c r="K795" s="52"/>
      <c r="L795" s="52"/>
      <c r="M795" s="52"/>
      <c r="N795" s="52"/>
      <c r="O795" s="52"/>
      <c r="P795" s="52"/>
      <c r="Q795" s="52"/>
      <c r="R795" s="52"/>
      <c r="S795" s="52"/>
    </row>
    <row r="796" spans="1:19" hidden="1" x14ac:dyDescent="0.25">
      <c r="A796" s="52"/>
      <c r="B796" s="52"/>
      <c r="C796" s="52"/>
      <c r="D796" s="52"/>
      <c r="E796" s="52"/>
      <c r="F796" s="52"/>
      <c r="G796" s="52"/>
      <c r="H796" s="52"/>
      <c r="I796" s="52"/>
      <c r="J796" s="52"/>
      <c r="K796" s="52"/>
      <c r="L796" s="52"/>
      <c r="M796" s="52"/>
      <c r="N796" s="52"/>
      <c r="O796" s="52"/>
      <c r="P796" s="52"/>
      <c r="Q796" s="52"/>
      <c r="R796" s="52"/>
      <c r="S796" s="52"/>
    </row>
    <row r="797" spans="1:19" hidden="1" x14ac:dyDescent="0.25">
      <c r="A797" s="52"/>
      <c r="B797" s="52"/>
      <c r="C797" s="52"/>
      <c r="D797" s="52"/>
      <c r="E797" s="52"/>
      <c r="F797" s="52"/>
      <c r="G797" s="52"/>
      <c r="H797" s="52"/>
      <c r="I797" s="52"/>
      <c r="J797" s="52"/>
      <c r="K797" s="52"/>
      <c r="L797" s="52"/>
      <c r="M797" s="52"/>
      <c r="N797" s="52"/>
      <c r="O797" s="52"/>
      <c r="P797" s="52"/>
      <c r="Q797" s="52"/>
      <c r="R797" s="52"/>
      <c r="S797" s="52"/>
    </row>
    <row r="798" spans="1:19" hidden="1" x14ac:dyDescent="0.25">
      <c r="A798" s="52"/>
      <c r="B798" s="52"/>
      <c r="C798" s="52"/>
      <c r="D798" s="52"/>
      <c r="E798" s="52"/>
      <c r="F798" s="52"/>
      <c r="G798" s="52"/>
      <c r="H798" s="52"/>
      <c r="I798" s="52"/>
      <c r="J798" s="52"/>
      <c r="K798" s="52"/>
      <c r="L798" s="52"/>
      <c r="M798" s="52"/>
      <c r="N798" s="52"/>
      <c r="O798" s="52"/>
      <c r="P798" s="52"/>
      <c r="Q798" s="52"/>
      <c r="R798" s="52"/>
      <c r="S798" s="52"/>
    </row>
    <row r="799" spans="1:19" hidden="1" x14ac:dyDescent="0.25">
      <c r="A799" s="52"/>
      <c r="B799" s="52"/>
      <c r="C799" s="52"/>
      <c r="D799" s="52"/>
      <c r="E799" s="52"/>
      <c r="F799" s="52"/>
      <c r="G799" s="52"/>
      <c r="H799" s="52"/>
      <c r="I799" s="52"/>
      <c r="J799" s="52"/>
      <c r="K799" s="52"/>
      <c r="L799" s="52"/>
      <c r="M799" s="52"/>
      <c r="N799" s="52"/>
      <c r="O799" s="52"/>
      <c r="P799" s="52"/>
      <c r="Q799" s="52"/>
      <c r="R799" s="52"/>
      <c r="S799" s="52"/>
    </row>
    <row r="800" spans="1:19" hidden="1" x14ac:dyDescent="0.25">
      <c r="A800" s="52"/>
      <c r="B800" s="52"/>
      <c r="C800" s="52"/>
      <c r="D800" s="52"/>
      <c r="E800" s="52"/>
      <c r="F800" s="52"/>
      <c r="G800" s="52"/>
      <c r="H800" s="52"/>
      <c r="I800" s="52"/>
      <c r="J800" s="52"/>
      <c r="K800" s="52"/>
      <c r="L800" s="52"/>
      <c r="M800" s="52"/>
      <c r="N800" s="52"/>
      <c r="O800" s="52"/>
      <c r="P800" s="52"/>
      <c r="Q800" s="52"/>
      <c r="R800" s="52"/>
      <c r="S800" s="52"/>
    </row>
    <row r="801" spans="1:19" hidden="1" x14ac:dyDescent="0.25">
      <c r="A801" s="52"/>
      <c r="B801" s="52"/>
      <c r="C801" s="52"/>
      <c r="D801" s="52"/>
      <c r="E801" s="52"/>
      <c r="F801" s="52"/>
      <c r="G801" s="52"/>
      <c r="H801" s="52"/>
      <c r="I801" s="52"/>
      <c r="J801" s="52"/>
      <c r="K801" s="52"/>
      <c r="L801" s="52"/>
      <c r="M801" s="52"/>
      <c r="N801" s="52"/>
      <c r="O801" s="52"/>
      <c r="P801" s="52"/>
      <c r="Q801" s="52"/>
      <c r="R801" s="52"/>
      <c r="S801" s="52"/>
    </row>
    <row r="802" spans="1:19" hidden="1" x14ac:dyDescent="0.25">
      <c r="A802" s="52"/>
      <c r="B802" s="52"/>
      <c r="C802" s="52"/>
      <c r="D802" s="52"/>
      <c r="E802" s="52"/>
      <c r="F802" s="52"/>
      <c r="G802" s="52"/>
      <c r="H802" s="52"/>
      <c r="I802" s="52"/>
      <c r="J802" s="52"/>
      <c r="K802" s="52"/>
      <c r="L802" s="52"/>
      <c r="M802" s="52"/>
      <c r="N802" s="52"/>
      <c r="O802" s="52"/>
      <c r="P802" s="52"/>
      <c r="Q802" s="52"/>
      <c r="R802" s="52"/>
      <c r="S802" s="52"/>
    </row>
    <row r="803" spans="1:19" hidden="1" x14ac:dyDescent="0.25">
      <c r="A803" s="52"/>
      <c r="B803" s="52"/>
      <c r="C803" s="52"/>
      <c r="D803" s="52"/>
      <c r="E803" s="52"/>
      <c r="F803" s="52"/>
      <c r="G803" s="52"/>
      <c r="H803" s="52"/>
      <c r="I803" s="52"/>
      <c r="J803" s="52"/>
      <c r="K803" s="52"/>
      <c r="L803" s="52"/>
      <c r="M803" s="52"/>
      <c r="N803" s="52"/>
      <c r="O803" s="52"/>
      <c r="P803" s="52"/>
      <c r="Q803" s="52"/>
      <c r="R803" s="52"/>
      <c r="S803" s="52"/>
    </row>
    <row r="804" spans="1:19" hidden="1" x14ac:dyDescent="0.25">
      <c r="A804" s="52"/>
      <c r="B804" s="52"/>
      <c r="C804" s="52"/>
      <c r="D804" s="52"/>
      <c r="E804" s="52"/>
      <c r="F804" s="52"/>
      <c r="G804" s="52"/>
      <c r="H804" s="52"/>
      <c r="I804" s="52"/>
      <c r="J804" s="52"/>
      <c r="K804" s="52"/>
      <c r="L804" s="52"/>
      <c r="M804" s="52"/>
      <c r="N804" s="52"/>
      <c r="O804" s="52"/>
      <c r="P804" s="52"/>
      <c r="Q804" s="52"/>
      <c r="R804" s="52"/>
      <c r="S804" s="52"/>
    </row>
    <row r="805" spans="1:19" hidden="1" x14ac:dyDescent="0.25">
      <c r="A805" s="52"/>
      <c r="B805" s="52"/>
      <c r="C805" s="52"/>
      <c r="D805" s="52"/>
      <c r="E805" s="52"/>
      <c r="F805" s="52"/>
      <c r="G805" s="52"/>
      <c r="H805" s="52"/>
      <c r="I805" s="52"/>
      <c r="J805" s="52"/>
      <c r="K805" s="52"/>
      <c r="L805" s="52"/>
      <c r="M805" s="52"/>
      <c r="N805" s="52"/>
      <c r="O805" s="52"/>
      <c r="P805" s="52"/>
      <c r="Q805" s="52"/>
      <c r="R805" s="52"/>
      <c r="S805" s="52"/>
    </row>
    <row r="806" spans="1:19" hidden="1" x14ac:dyDescent="0.25">
      <c r="A806" s="52"/>
      <c r="B806" s="52"/>
      <c r="C806" s="52"/>
      <c r="D806" s="52"/>
      <c r="E806" s="52"/>
      <c r="F806" s="52"/>
      <c r="G806" s="52"/>
      <c r="H806" s="52"/>
      <c r="I806" s="52"/>
      <c r="J806" s="52"/>
      <c r="K806" s="52"/>
      <c r="L806" s="52"/>
      <c r="M806" s="52"/>
      <c r="N806" s="52"/>
      <c r="O806" s="52"/>
      <c r="P806" s="52"/>
      <c r="Q806" s="52"/>
      <c r="R806" s="52"/>
      <c r="S806" s="52"/>
    </row>
    <row r="807" spans="1:19" hidden="1" x14ac:dyDescent="0.25">
      <c r="A807" s="52"/>
      <c r="B807" s="52"/>
      <c r="C807" s="52"/>
      <c r="D807" s="52"/>
      <c r="E807" s="52"/>
      <c r="F807" s="52"/>
      <c r="G807" s="52"/>
      <c r="H807" s="52"/>
      <c r="I807" s="52"/>
      <c r="J807" s="52"/>
      <c r="K807" s="52"/>
      <c r="L807" s="52"/>
      <c r="M807" s="52"/>
      <c r="N807" s="52"/>
      <c r="O807" s="52"/>
      <c r="P807" s="52"/>
      <c r="Q807" s="52"/>
      <c r="R807" s="52"/>
      <c r="S807" s="52"/>
    </row>
    <row r="808" spans="1:19" hidden="1" x14ac:dyDescent="0.25">
      <c r="A808" s="52"/>
      <c r="B808" s="52"/>
      <c r="C808" s="52"/>
      <c r="D808" s="52"/>
      <c r="E808" s="52"/>
      <c r="F808" s="52"/>
      <c r="G808" s="52"/>
      <c r="H808" s="52"/>
      <c r="I808" s="52"/>
      <c r="J808" s="52"/>
      <c r="K808" s="52"/>
      <c r="L808" s="52"/>
      <c r="M808" s="52"/>
      <c r="N808" s="52"/>
      <c r="O808" s="52"/>
      <c r="P808" s="52"/>
      <c r="Q808" s="52"/>
      <c r="R808" s="52"/>
      <c r="S808" s="52"/>
    </row>
    <row r="809" spans="1:19" hidden="1" x14ac:dyDescent="0.25">
      <c r="A809" s="52"/>
      <c r="B809" s="52"/>
      <c r="C809" s="52"/>
      <c r="D809" s="52"/>
      <c r="E809" s="52"/>
      <c r="F809" s="52"/>
      <c r="G809" s="52"/>
      <c r="H809" s="52"/>
      <c r="I809" s="52"/>
      <c r="J809" s="52"/>
      <c r="K809" s="52"/>
      <c r="L809" s="52"/>
      <c r="M809" s="52"/>
      <c r="N809" s="52"/>
      <c r="O809" s="52"/>
      <c r="P809" s="52"/>
      <c r="Q809" s="52"/>
      <c r="R809" s="52"/>
      <c r="S809" s="52"/>
    </row>
    <row r="810" spans="1:19" hidden="1" x14ac:dyDescent="0.25">
      <c r="A810" s="52"/>
      <c r="B810" s="52"/>
      <c r="C810" s="52"/>
      <c r="D810" s="52"/>
      <c r="E810" s="52"/>
      <c r="F810" s="52"/>
      <c r="G810" s="52"/>
      <c r="H810" s="52"/>
      <c r="I810" s="52"/>
      <c r="J810" s="52"/>
      <c r="K810" s="52"/>
      <c r="L810" s="52"/>
      <c r="M810" s="52"/>
      <c r="N810" s="52"/>
      <c r="O810" s="52"/>
      <c r="P810" s="52"/>
      <c r="Q810" s="52"/>
      <c r="R810" s="52"/>
      <c r="S810" s="52"/>
    </row>
    <row r="811" spans="1:19" hidden="1" x14ac:dyDescent="0.25">
      <c r="A811" s="52"/>
      <c r="B811" s="52"/>
      <c r="C811" s="52"/>
      <c r="D811" s="52"/>
      <c r="E811" s="52"/>
      <c r="F811" s="52"/>
      <c r="G811" s="52"/>
      <c r="H811" s="52"/>
      <c r="I811" s="52"/>
      <c r="J811" s="52"/>
      <c r="K811" s="52"/>
      <c r="L811" s="52"/>
      <c r="M811" s="52"/>
      <c r="N811" s="52"/>
      <c r="O811" s="52"/>
      <c r="P811" s="52"/>
      <c r="Q811" s="52"/>
      <c r="R811" s="52"/>
      <c r="S811" s="52"/>
    </row>
    <row r="812" spans="1:19" hidden="1" x14ac:dyDescent="0.25">
      <c r="A812" s="52"/>
      <c r="B812" s="52"/>
      <c r="C812" s="52"/>
      <c r="D812" s="52"/>
      <c r="E812" s="52"/>
      <c r="F812" s="52"/>
      <c r="G812" s="52"/>
      <c r="H812" s="52"/>
      <c r="I812" s="52"/>
      <c r="J812" s="52"/>
      <c r="K812" s="52"/>
      <c r="L812" s="52"/>
      <c r="M812" s="52"/>
      <c r="N812" s="52"/>
      <c r="O812" s="52"/>
      <c r="P812" s="52"/>
      <c r="Q812" s="52"/>
      <c r="R812" s="52"/>
      <c r="S812" s="52"/>
    </row>
    <row r="813" spans="1:19" hidden="1" x14ac:dyDescent="0.25">
      <c r="A813" s="52"/>
      <c r="B813" s="52"/>
      <c r="C813" s="52"/>
      <c r="D813" s="52"/>
      <c r="E813" s="52"/>
      <c r="F813" s="52"/>
      <c r="G813" s="52"/>
      <c r="H813" s="52"/>
      <c r="I813" s="52"/>
      <c r="J813" s="52"/>
      <c r="K813" s="52"/>
      <c r="L813" s="52"/>
      <c r="M813" s="52"/>
      <c r="N813" s="52"/>
      <c r="O813" s="52"/>
      <c r="P813" s="52"/>
      <c r="Q813" s="52"/>
      <c r="R813" s="52"/>
      <c r="S813" s="52"/>
    </row>
    <row r="814" spans="1:19" hidden="1" x14ac:dyDescent="0.25">
      <c r="A814" s="52"/>
      <c r="B814" s="52"/>
      <c r="C814" s="52"/>
      <c r="D814" s="52"/>
      <c r="E814" s="52"/>
      <c r="F814" s="52"/>
      <c r="G814" s="52"/>
      <c r="H814" s="52"/>
      <c r="I814" s="52"/>
      <c r="J814" s="52"/>
      <c r="K814" s="52"/>
      <c r="L814" s="52"/>
      <c r="M814" s="52"/>
      <c r="N814" s="52"/>
      <c r="O814" s="52"/>
      <c r="P814" s="52"/>
      <c r="Q814" s="52"/>
      <c r="R814" s="52"/>
      <c r="S814" s="52"/>
    </row>
    <row r="815" spans="1:19" hidden="1" x14ac:dyDescent="0.25">
      <c r="A815" s="52"/>
      <c r="B815" s="52"/>
      <c r="C815" s="52"/>
      <c r="D815" s="52"/>
      <c r="E815" s="52"/>
      <c r="F815" s="52"/>
      <c r="G815" s="52"/>
      <c r="H815" s="52"/>
      <c r="I815" s="52"/>
      <c r="J815" s="52"/>
      <c r="K815" s="52"/>
      <c r="L815" s="52"/>
      <c r="M815" s="52"/>
      <c r="N815" s="52"/>
      <c r="O815" s="52"/>
      <c r="P815" s="52"/>
      <c r="Q815" s="52"/>
      <c r="R815" s="52"/>
      <c r="S815" s="52"/>
    </row>
    <row r="816" spans="1:19" hidden="1" x14ac:dyDescent="0.25">
      <c r="A816" s="52"/>
      <c r="B816" s="52"/>
      <c r="C816" s="52"/>
      <c r="D816" s="52"/>
      <c r="E816" s="52"/>
      <c r="F816" s="52"/>
      <c r="G816" s="52"/>
      <c r="H816" s="52"/>
      <c r="I816" s="52"/>
      <c r="J816" s="52"/>
      <c r="K816" s="52"/>
      <c r="L816" s="52"/>
      <c r="M816" s="52"/>
      <c r="N816" s="52"/>
      <c r="O816" s="52"/>
      <c r="P816" s="52"/>
      <c r="Q816" s="52"/>
      <c r="R816" s="52"/>
      <c r="S816" s="52"/>
    </row>
    <row r="817" spans="1:19" hidden="1" x14ac:dyDescent="0.25">
      <c r="A817" s="52"/>
      <c r="B817" s="52"/>
      <c r="C817" s="52"/>
      <c r="D817" s="52"/>
      <c r="E817" s="52"/>
      <c r="F817" s="52"/>
      <c r="G817" s="52"/>
      <c r="H817" s="52"/>
      <c r="I817" s="52"/>
      <c r="J817" s="52"/>
      <c r="K817" s="52"/>
      <c r="L817" s="52"/>
      <c r="M817" s="52"/>
      <c r="N817" s="52"/>
      <c r="O817" s="52"/>
      <c r="P817" s="52"/>
      <c r="Q817" s="52"/>
      <c r="R817" s="52"/>
      <c r="S817" s="52"/>
    </row>
    <row r="818" spans="1:19" hidden="1" x14ac:dyDescent="0.25">
      <c r="A818" s="52"/>
      <c r="B818" s="52"/>
      <c r="C818" s="52"/>
      <c r="D818" s="52"/>
      <c r="E818" s="52"/>
      <c r="F818" s="52"/>
      <c r="G818" s="52"/>
      <c r="H818" s="52"/>
      <c r="I818" s="52"/>
      <c r="J818" s="52"/>
      <c r="K818" s="52"/>
      <c r="L818" s="52"/>
      <c r="M818" s="52"/>
      <c r="N818" s="52"/>
      <c r="O818" s="52"/>
      <c r="P818" s="52"/>
      <c r="Q818" s="52"/>
      <c r="R818" s="52"/>
      <c r="S818" s="52"/>
    </row>
    <row r="819" spans="1:19" hidden="1" x14ac:dyDescent="0.25">
      <c r="A819" s="52"/>
      <c r="B819" s="52"/>
      <c r="C819" s="52"/>
      <c r="D819" s="52"/>
      <c r="E819" s="52"/>
      <c r="F819" s="52"/>
      <c r="G819" s="52"/>
      <c r="H819" s="52"/>
      <c r="I819" s="52"/>
      <c r="J819" s="52"/>
      <c r="K819" s="52"/>
      <c r="L819" s="52"/>
      <c r="M819" s="52"/>
      <c r="N819" s="52"/>
      <c r="O819" s="52"/>
      <c r="P819" s="52"/>
      <c r="Q819" s="52"/>
      <c r="R819" s="52"/>
      <c r="S819" s="52"/>
    </row>
    <row r="820" spans="1:19" hidden="1" x14ac:dyDescent="0.25">
      <c r="A820" s="52"/>
      <c r="B820" s="52"/>
      <c r="C820" s="52"/>
      <c r="D820" s="52"/>
      <c r="E820" s="52"/>
      <c r="F820" s="52"/>
      <c r="G820" s="52"/>
      <c r="H820" s="52"/>
      <c r="I820" s="52"/>
      <c r="J820" s="52"/>
      <c r="K820" s="52"/>
      <c r="L820" s="52"/>
      <c r="M820" s="52"/>
      <c r="N820" s="52"/>
      <c r="O820" s="52"/>
      <c r="P820" s="52"/>
      <c r="Q820" s="52"/>
      <c r="R820" s="52"/>
      <c r="S820" s="52"/>
    </row>
    <row r="821" spans="1:19" hidden="1" x14ac:dyDescent="0.25">
      <c r="A821" s="52"/>
      <c r="B821" s="52"/>
      <c r="C821" s="52"/>
      <c r="D821" s="52"/>
      <c r="E821" s="52"/>
      <c r="F821" s="52"/>
      <c r="G821" s="52"/>
      <c r="H821" s="52"/>
      <c r="I821" s="52"/>
      <c r="J821" s="52"/>
      <c r="K821" s="52"/>
      <c r="L821" s="52"/>
      <c r="M821" s="52"/>
      <c r="N821" s="52"/>
      <c r="O821" s="52"/>
      <c r="P821" s="52"/>
      <c r="Q821" s="52"/>
      <c r="R821" s="52"/>
      <c r="S821" s="52"/>
    </row>
    <row r="822" spans="1:19" hidden="1" x14ac:dyDescent="0.25">
      <c r="A822" s="52"/>
      <c r="B822" s="52"/>
      <c r="C822" s="52"/>
      <c r="D822" s="52"/>
      <c r="E822" s="52"/>
      <c r="F822" s="52"/>
      <c r="G822" s="52"/>
      <c r="H822" s="52"/>
      <c r="I822" s="52"/>
      <c r="J822" s="52"/>
      <c r="K822" s="52"/>
      <c r="L822" s="52"/>
      <c r="M822" s="52"/>
      <c r="N822" s="52"/>
      <c r="O822" s="52"/>
      <c r="P822" s="52"/>
      <c r="Q822" s="52"/>
      <c r="R822" s="52"/>
      <c r="S822" s="52"/>
    </row>
    <row r="823" spans="1:19" hidden="1" x14ac:dyDescent="0.25">
      <c r="A823" s="52"/>
      <c r="B823" s="52"/>
      <c r="C823" s="52"/>
      <c r="D823" s="52"/>
      <c r="E823" s="52"/>
      <c r="F823" s="52"/>
      <c r="G823" s="52"/>
      <c r="H823" s="52"/>
      <c r="I823" s="52"/>
      <c r="J823" s="52"/>
      <c r="K823" s="52"/>
      <c r="L823" s="52"/>
      <c r="M823" s="52"/>
      <c r="N823" s="52"/>
      <c r="O823" s="52"/>
      <c r="P823" s="52"/>
      <c r="Q823" s="52"/>
      <c r="R823" s="52"/>
      <c r="S823" s="52"/>
    </row>
    <row r="824" spans="1:19" hidden="1" x14ac:dyDescent="0.25">
      <c r="A824" s="52"/>
      <c r="B824" s="52"/>
      <c r="C824" s="52"/>
      <c r="D824" s="52"/>
      <c r="E824" s="52"/>
      <c r="F824" s="52"/>
      <c r="G824" s="52"/>
      <c r="H824" s="52"/>
      <c r="I824" s="52"/>
      <c r="J824" s="52"/>
      <c r="K824" s="52"/>
      <c r="L824" s="52"/>
      <c r="M824" s="52"/>
      <c r="N824" s="52"/>
      <c r="O824" s="52"/>
      <c r="P824" s="52"/>
      <c r="Q824" s="52"/>
      <c r="R824" s="52"/>
      <c r="S824" s="52"/>
    </row>
    <row r="825" spans="1:19" hidden="1" x14ac:dyDescent="0.25">
      <c r="A825" s="52"/>
      <c r="B825" s="52"/>
      <c r="C825" s="52"/>
      <c r="D825" s="52"/>
      <c r="E825" s="52"/>
      <c r="F825" s="52"/>
      <c r="G825" s="52"/>
      <c r="H825" s="52"/>
      <c r="I825" s="52"/>
      <c r="J825" s="52"/>
      <c r="K825" s="52"/>
      <c r="L825" s="52"/>
      <c r="M825" s="52"/>
      <c r="N825" s="52"/>
      <c r="O825" s="52"/>
      <c r="P825" s="52"/>
      <c r="Q825" s="52"/>
      <c r="R825" s="52"/>
      <c r="S825" s="52"/>
    </row>
    <row r="826" spans="1:19" hidden="1" x14ac:dyDescent="0.25">
      <c r="A826" s="52"/>
      <c r="B826" s="52"/>
      <c r="C826" s="52"/>
      <c r="D826" s="52"/>
      <c r="E826" s="52"/>
      <c r="F826" s="52"/>
      <c r="G826" s="52"/>
      <c r="H826" s="52"/>
      <c r="I826" s="52"/>
      <c r="J826" s="52"/>
      <c r="K826" s="52"/>
      <c r="L826" s="52"/>
      <c r="M826" s="52"/>
      <c r="N826" s="52"/>
      <c r="O826" s="52"/>
      <c r="P826" s="52"/>
      <c r="Q826" s="52"/>
      <c r="R826" s="52"/>
      <c r="S826" s="52"/>
    </row>
    <row r="827" spans="1:19" hidden="1" x14ac:dyDescent="0.25">
      <c r="A827" s="52"/>
      <c r="B827" s="52"/>
      <c r="C827" s="52"/>
      <c r="D827" s="52"/>
      <c r="E827" s="52"/>
      <c r="F827" s="52"/>
      <c r="G827" s="52"/>
      <c r="H827" s="52"/>
      <c r="I827" s="52"/>
      <c r="J827" s="52"/>
      <c r="K827" s="52"/>
      <c r="L827" s="52"/>
      <c r="M827" s="52"/>
      <c r="N827" s="52"/>
      <c r="O827" s="52"/>
      <c r="P827" s="52"/>
      <c r="Q827" s="52"/>
      <c r="R827" s="52"/>
      <c r="S827" s="52"/>
    </row>
    <row r="828" spans="1:19" hidden="1" x14ac:dyDescent="0.25">
      <c r="A828" s="52"/>
      <c r="B828" s="52"/>
      <c r="C828" s="52"/>
      <c r="D828" s="52"/>
      <c r="E828" s="52"/>
      <c r="F828" s="52"/>
      <c r="G828" s="52"/>
      <c r="H828" s="52"/>
      <c r="I828" s="52"/>
      <c r="J828" s="52"/>
      <c r="K828" s="52"/>
      <c r="L828" s="52"/>
      <c r="M828" s="52"/>
      <c r="N828" s="52"/>
      <c r="O828" s="52"/>
      <c r="P828" s="52"/>
      <c r="Q828" s="52"/>
      <c r="R828" s="52"/>
      <c r="S828" s="52"/>
    </row>
    <row r="829" spans="1:19" hidden="1" x14ac:dyDescent="0.25">
      <c r="A829" s="52"/>
      <c r="B829" s="52"/>
      <c r="C829" s="52"/>
      <c r="D829" s="52"/>
      <c r="E829" s="52"/>
      <c r="F829" s="52"/>
      <c r="G829" s="52"/>
      <c r="H829" s="52"/>
      <c r="I829" s="52"/>
      <c r="J829" s="52"/>
      <c r="K829" s="52"/>
      <c r="L829" s="52"/>
      <c r="M829" s="52"/>
      <c r="N829" s="52"/>
      <c r="O829" s="52"/>
      <c r="P829" s="52"/>
      <c r="Q829" s="52"/>
      <c r="R829" s="52"/>
      <c r="S829" s="52"/>
    </row>
    <row r="830" spans="1:19" hidden="1" x14ac:dyDescent="0.25">
      <c r="A830" s="52"/>
      <c r="B830" s="52"/>
      <c r="C830" s="52"/>
      <c r="D830" s="52"/>
      <c r="E830" s="52"/>
      <c r="F830" s="52"/>
      <c r="G830" s="52"/>
      <c r="H830" s="52"/>
      <c r="I830" s="52"/>
      <c r="J830" s="52"/>
      <c r="K830" s="52"/>
      <c r="L830" s="52"/>
      <c r="M830" s="52"/>
      <c r="N830" s="52"/>
      <c r="O830" s="52"/>
      <c r="P830" s="52"/>
      <c r="Q830" s="52"/>
      <c r="R830" s="52"/>
      <c r="S830" s="52"/>
    </row>
    <row r="831" spans="1:19" hidden="1" x14ac:dyDescent="0.25">
      <c r="A831" s="52"/>
      <c r="B831" s="52"/>
      <c r="C831" s="52"/>
      <c r="D831" s="52"/>
      <c r="E831" s="52"/>
      <c r="F831" s="52"/>
      <c r="G831" s="52"/>
      <c r="H831" s="52"/>
      <c r="I831" s="52"/>
      <c r="J831" s="52"/>
      <c r="K831" s="52"/>
      <c r="L831" s="52"/>
      <c r="M831" s="52"/>
      <c r="N831" s="52"/>
      <c r="O831" s="52"/>
      <c r="P831" s="52"/>
      <c r="Q831" s="52"/>
      <c r="R831" s="52"/>
      <c r="S831" s="52"/>
    </row>
    <row r="832" spans="1:19" hidden="1" x14ac:dyDescent="0.25">
      <c r="A832" s="52"/>
      <c r="B832" s="52"/>
      <c r="C832" s="52"/>
      <c r="D832" s="52"/>
      <c r="E832" s="52"/>
      <c r="F832" s="52"/>
      <c r="G832" s="52"/>
      <c r="H832" s="52"/>
      <c r="I832" s="52"/>
      <c r="J832" s="52"/>
      <c r="K832" s="52"/>
      <c r="L832" s="52"/>
      <c r="M832" s="52"/>
      <c r="N832" s="52"/>
      <c r="O832" s="52"/>
      <c r="P832" s="52"/>
      <c r="Q832" s="52"/>
      <c r="R832" s="52"/>
      <c r="S832" s="52"/>
    </row>
    <row r="833" spans="1:19" hidden="1" x14ac:dyDescent="0.25">
      <c r="A833" s="52"/>
      <c r="B833" s="52"/>
      <c r="C833" s="52"/>
      <c r="D833" s="52"/>
      <c r="E833" s="52"/>
      <c r="F833" s="52"/>
      <c r="G833" s="52"/>
      <c r="H833" s="52"/>
      <c r="I833" s="52"/>
      <c r="J833" s="52"/>
      <c r="K833" s="52"/>
      <c r="L833" s="52"/>
      <c r="M833" s="52"/>
      <c r="N833" s="52"/>
      <c r="O833" s="52"/>
      <c r="P833" s="52"/>
      <c r="Q833" s="52"/>
      <c r="R833" s="52"/>
      <c r="S833" s="52"/>
    </row>
    <row r="834" spans="1:19" hidden="1" x14ac:dyDescent="0.25">
      <c r="A834" s="52"/>
      <c r="B834" s="52"/>
      <c r="C834" s="52"/>
      <c r="D834" s="52"/>
      <c r="E834" s="52"/>
      <c r="F834" s="52"/>
      <c r="G834" s="52"/>
      <c r="H834" s="52"/>
      <c r="I834" s="52"/>
      <c r="J834" s="52"/>
      <c r="K834" s="52"/>
      <c r="L834" s="52"/>
      <c r="M834" s="52"/>
      <c r="N834" s="52"/>
      <c r="O834" s="52"/>
      <c r="P834" s="52"/>
      <c r="Q834" s="52"/>
      <c r="R834" s="52"/>
      <c r="S834" s="52"/>
    </row>
    <row r="835" spans="1:19" hidden="1" x14ac:dyDescent="0.25">
      <c r="A835" s="52"/>
      <c r="B835" s="52"/>
      <c r="C835" s="52"/>
      <c r="D835" s="52"/>
      <c r="E835" s="52"/>
      <c r="F835" s="52"/>
      <c r="G835" s="52"/>
      <c r="H835" s="52"/>
      <c r="I835" s="52"/>
      <c r="J835" s="52"/>
      <c r="K835" s="52"/>
      <c r="L835" s="52"/>
      <c r="M835" s="52"/>
      <c r="N835" s="52"/>
      <c r="O835" s="52"/>
      <c r="P835" s="52"/>
      <c r="Q835" s="52"/>
      <c r="R835" s="52"/>
      <c r="S835" s="52"/>
    </row>
    <row r="836" spans="1:19" hidden="1" x14ac:dyDescent="0.25">
      <c r="A836" s="52"/>
      <c r="B836" s="52"/>
      <c r="C836" s="52"/>
      <c r="D836" s="52"/>
      <c r="E836" s="52"/>
      <c r="F836" s="52"/>
      <c r="G836" s="52"/>
      <c r="H836" s="52"/>
      <c r="I836" s="52"/>
      <c r="J836" s="52"/>
      <c r="K836" s="52"/>
      <c r="L836" s="52"/>
      <c r="M836" s="52"/>
      <c r="N836" s="52"/>
      <c r="O836" s="52"/>
      <c r="P836" s="52"/>
      <c r="Q836" s="52"/>
      <c r="R836" s="52"/>
      <c r="S836" s="52"/>
    </row>
    <row r="837" spans="1:19" hidden="1" x14ac:dyDescent="0.25">
      <c r="A837" s="52"/>
      <c r="B837" s="52"/>
      <c r="C837" s="52"/>
      <c r="D837" s="52"/>
      <c r="E837" s="52"/>
      <c r="F837" s="52"/>
      <c r="G837" s="52"/>
      <c r="H837" s="52"/>
      <c r="I837" s="52"/>
      <c r="J837" s="52"/>
      <c r="K837" s="52"/>
      <c r="L837" s="52"/>
      <c r="M837" s="52"/>
      <c r="N837" s="52"/>
      <c r="O837" s="52"/>
      <c r="P837" s="52"/>
      <c r="Q837" s="52"/>
      <c r="R837" s="52"/>
      <c r="S837" s="52"/>
    </row>
    <row r="838" spans="1:19" hidden="1" x14ac:dyDescent="0.25">
      <c r="A838" s="52"/>
      <c r="B838" s="52"/>
      <c r="C838" s="52"/>
      <c r="D838" s="52"/>
      <c r="E838" s="52"/>
      <c r="F838" s="52"/>
      <c r="G838" s="52"/>
      <c r="H838" s="52"/>
      <c r="I838" s="52"/>
      <c r="J838" s="52"/>
      <c r="K838" s="52"/>
      <c r="L838" s="52"/>
      <c r="M838" s="52"/>
      <c r="N838" s="52"/>
      <c r="O838" s="52"/>
      <c r="P838" s="52"/>
      <c r="Q838" s="52"/>
      <c r="R838" s="52"/>
      <c r="S838" s="52"/>
    </row>
    <row r="839" spans="1:19" hidden="1" x14ac:dyDescent="0.25">
      <c r="A839" s="52"/>
      <c r="B839" s="52"/>
      <c r="C839" s="52"/>
      <c r="D839" s="52"/>
      <c r="E839" s="52"/>
      <c r="F839" s="52"/>
      <c r="G839" s="52"/>
      <c r="H839" s="52"/>
      <c r="I839" s="52"/>
      <c r="J839" s="52"/>
      <c r="K839" s="52"/>
      <c r="L839" s="52"/>
      <c r="M839" s="52"/>
      <c r="N839" s="52"/>
      <c r="O839" s="52"/>
      <c r="P839" s="52"/>
      <c r="Q839" s="52"/>
      <c r="R839" s="52"/>
      <c r="S839" s="52"/>
    </row>
    <row r="840" spans="1:19" hidden="1" x14ac:dyDescent="0.25">
      <c r="A840" s="52"/>
      <c r="B840" s="52"/>
      <c r="C840" s="52"/>
      <c r="D840" s="52"/>
      <c r="E840" s="52"/>
      <c r="F840" s="52"/>
      <c r="G840" s="52"/>
      <c r="H840" s="52"/>
      <c r="I840" s="52"/>
      <c r="J840" s="52"/>
      <c r="K840" s="52"/>
      <c r="L840" s="52"/>
      <c r="M840" s="52"/>
      <c r="N840" s="52"/>
      <c r="O840" s="52"/>
      <c r="P840" s="52"/>
      <c r="Q840" s="52"/>
      <c r="R840" s="52"/>
      <c r="S840" s="52"/>
    </row>
    <row r="841" spans="1:19" hidden="1" x14ac:dyDescent="0.25">
      <c r="A841" s="52"/>
      <c r="B841" s="52"/>
      <c r="C841" s="52"/>
      <c r="D841" s="52"/>
      <c r="E841" s="52"/>
      <c r="F841" s="52"/>
      <c r="G841" s="52"/>
      <c r="H841" s="52"/>
      <c r="I841" s="52"/>
      <c r="J841" s="52"/>
      <c r="K841" s="52"/>
      <c r="L841" s="52"/>
      <c r="M841" s="52"/>
      <c r="N841" s="52"/>
      <c r="O841" s="52"/>
      <c r="P841" s="52"/>
      <c r="Q841" s="52"/>
      <c r="R841" s="52"/>
      <c r="S841" s="52"/>
    </row>
    <row r="842" spans="1:19" hidden="1" x14ac:dyDescent="0.25">
      <c r="A842" s="52"/>
      <c r="B842" s="52"/>
      <c r="C842" s="52"/>
      <c r="D842" s="52"/>
      <c r="E842" s="52"/>
      <c r="F842" s="52"/>
      <c r="G842" s="52"/>
      <c r="H842" s="52"/>
      <c r="I842" s="52"/>
      <c r="J842" s="52"/>
      <c r="K842" s="52"/>
      <c r="L842" s="52"/>
      <c r="M842" s="52"/>
      <c r="N842" s="52"/>
      <c r="O842" s="52"/>
      <c r="P842" s="52"/>
      <c r="Q842" s="52"/>
      <c r="R842" s="52"/>
      <c r="S842" s="52"/>
    </row>
    <row r="843" spans="1:19" hidden="1" x14ac:dyDescent="0.25">
      <c r="A843" s="52"/>
      <c r="B843" s="52"/>
      <c r="C843" s="52"/>
      <c r="D843" s="52"/>
      <c r="E843" s="52"/>
      <c r="F843" s="52"/>
      <c r="G843" s="52"/>
      <c r="H843" s="52"/>
      <c r="I843" s="52"/>
      <c r="J843" s="52"/>
      <c r="K843" s="52"/>
      <c r="L843" s="52"/>
      <c r="M843" s="52"/>
      <c r="N843" s="52"/>
      <c r="O843" s="52"/>
      <c r="P843" s="52"/>
      <c r="Q843" s="52"/>
      <c r="R843" s="52"/>
      <c r="S843" s="52"/>
    </row>
    <row r="844" spans="1:19" hidden="1" x14ac:dyDescent="0.25">
      <c r="A844" s="52"/>
      <c r="B844" s="52"/>
      <c r="C844" s="52"/>
      <c r="D844" s="52"/>
      <c r="E844" s="52"/>
      <c r="F844" s="52"/>
      <c r="G844" s="52"/>
      <c r="H844" s="52"/>
      <c r="I844" s="52"/>
      <c r="J844" s="52"/>
      <c r="K844" s="52"/>
      <c r="L844" s="52"/>
      <c r="M844" s="52"/>
      <c r="N844" s="52"/>
      <c r="O844" s="52"/>
      <c r="P844" s="52"/>
      <c r="Q844" s="52"/>
      <c r="R844" s="52"/>
      <c r="S844" s="52"/>
    </row>
    <row r="845" spans="1:19" hidden="1" x14ac:dyDescent="0.25">
      <c r="A845" s="52"/>
      <c r="B845" s="52"/>
      <c r="C845" s="52"/>
      <c r="D845" s="52"/>
      <c r="E845" s="52"/>
      <c r="F845" s="52"/>
      <c r="G845" s="52"/>
      <c r="H845" s="52"/>
      <c r="I845" s="52"/>
      <c r="J845" s="52"/>
      <c r="K845" s="52"/>
      <c r="L845" s="52"/>
      <c r="M845" s="52"/>
      <c r="N845" s="52"/>
      <c r="O845" s="52"/>
      <c r="P845" s="52"/>
      <c r="Q845" s="52"/>
      <c r="R845" s="52"/>
      <c r="S845" s="52"/>
    </row>
    <row r="846" spans="1:19" hidden="1" x14ac:dyDescent="0.25">
      <c r="A846" s="52"/>
      <c r="B846" s="52"/>
      <c r="C846" s="52"/>
      <c r="D846" s="52"/>
      <c r="E846" s="52"/>
      <c r="F846" s="52"/>
      <c r="G846" s="52"/>
      <c r="H846" s="52"/>
      <c r="I846" s="52"/>
      <c r="J846" s="52"/>
      <c r="K846" s="52"/>
      <c r="L846" s="52"/>
      <c r="M846" s="52"/>
      <c r="N846" s="52"/>
      <c r="O846" s="52"/>
      <c r="P846" s="52"/>
      <c r="Q846" s="52"/>
      <c r="R846" s="52"/>
      <c r="S846" s="52"/>
    </row>
    <row r="847" spans="1:19" hidden="1" x14ac:dyDescent="0.25">
      <c r="A847" s="52"/>
      <c r="B847" s="52"/>
      <c r="C847" s="52"/>
      <c r="D847" s="52"/>
      <c r="E847" s="52"/>
      <c r="F847" s="52"/>
      <c r="G847" s="52"/>
      <c r="H847" s="52"/>
      <c r="I847" s="52"/>
      <c r="J847" s="52"/>
      <c r="K847" s="52"/>
      <c r="L847" s="52"/>
      <c r="M847" s="52"/>
      <c r="N847" s="52"/>
      <c r="O847" s="52"/>
      <c r="P847" s="52"/>
      <c r="Q847" s="52"/>
      <c r="R847" s="52"/>
      <c r="S847" s="52"/>
    </row>
    <row r="848" spans="1:19" hidden="1" x14ac:dyDescent="0.25">
      <c r="A848" s="52"/>
      <c r="B848" s="52"/>
      <c r="C848" s="52"/>
      <c r="D848" s="52"/>
      <c r="E848" s="52"/>
      <c r="F848" s="52"/>
      <c r="G848" s="52"/>
      <c r="H848" s="52"/>
      <c r="I848" s="52"/>
      <c r="J848" s="52"/>
      <c r="K848" s="52"/>
      <c r="L848" s="52"/>
      <c r="M848" s="52"/>
      <c r="N848" s="52"/>
      <c r="O848" s="52"/>
      <c r="P848" s="52"/>
      <c r="Q848" s="52"/>
      <c r="R848" s="52"/>
      <c r="S848" s="52"/>
    </row>
    <row r="849" spans="1:19" hidden="1" x14ac:dyDescent="0.25">
      <c r="A849" s="52"/>
      <c r="B849" s="52"/>
      <c r="C849" s="52"/>
      <c r="D849" s="52"/>
      <c r="E849" s="52"/>
      <c r="F849" s="52"/>
      <c r="G849" s="52"/>
      <c r="H849" s="52"/>
      <c r="I849" s="52"/>
      <c r="J849" s="52"/>
      <c r="K849" s="52"/>
      <c r="L849" s="52"/>
      <c r="M849" s="52"/>
      <c r="N849" s="52"/>
      <c r="O849" s="52"/>
      <c r="P849" s="52"/>
      <c r="Q849" s="52"/>
      <c r="R849" s="52"/>
      <c r="S849" s="52"/>
    </row>
    <row r="850" spans="1:19" hidden="1" x14ac:dyDescent="0.25">
      <c r="A850" s="52"/>
      <c r="B850" s="52"/>
      <c r="C850" s="52"/>
      <c r="D850" s="52"/>
      <c r="E850" s="52"/>
      <c r="F850" s="52"/>
      <c r="G850" s="52"/>
      <c r="H850" s="52"/>
      <c r="I850" s="52"/>
      <c r="J850" s="52"/>
      <c r="K850" s="52"/>
      <c r="L850" s="52"/>
      <c r="M850" s="52"/>
      <c r="N850" s="52"/>
      <c r="O850" s="52"/>
      <c r="P850" s="52"/>
      <c r="Q850" s="52"/>
      <c r="R850" s="52"/>
      <c r="S850" s="52"/>
    </row>
    <row r="851" spans="1:19" hidden="1" x14ac:dyDescent="0.25">
      <c r="A851" s="52"/>
      <c r="B851" s="52"/>
      <c r="C851" s="52"/>
      <c r="D851" s="52"/>
      <c r="E851" s="52"/>
      <c r="F851" s="52"/>
      <c r="G851" s="52"/>
      <c r="H851" s="52"/>
      <c r="I851" s="52"/>
      <c r="J851" s="52"/>
      <c r="K851" s="52"/>
      <c r="L851" s="52"/>
      <c r="M851" s="52"/>
      <c r="N851" s="52"/>
      <c r="O851" s="52"/>
      <c r="P851" s="52"/>
      <c r="Q851" s="52"/>
      <c r="R851" s="52"/>
      <c r="S851" s="52"/>
    </row>
    <row r="852" spans="1:19" hidden="1" x14ac:dyDescent="0.25">
      <c r="A852" s="52"/>
      <c r="B852" s="52"/>
      <c r="C852" s="52"/>
      <c r="D852" s="52"/>
      <c r="E852" s="52"/>
      <c r="F852" s="52"/>
      <c r="G852" s="52"/>
      <c r="H852" s="52"/>
      <c r="I852" s="52"/>
      <c r="J852" s="52"/>
      <c r="K852" s="52"/>
      <c r="L852" s="52"/>
      <c r="M852" s="52"/>
      <c r="N852" s="52"/>
      <c r="O852" s="52"/>
      <c r="P852" s="52"/>
      <c r="Q852" s="52"/>
      <c r="R852" s="52"/>
      <c r="S852" s="52"/>
    </row>
    <row r="853" spans="1:19" hidden="1" x14ac:dyDescent="0.25">
      <c r="A853" s="52"/>
      <c r="B853" s="52"/>
      <c r="C853" s="52"/>
      <c r="D853" s="52"/>
      <c r="E853" s="52"/>
      <c r="F853" s="52"/>
      <c r="G853" s="52"/>
      <c r="H853" s="52"/>
      <c r="I853" s="52"/>
      <c r="J853" s="52"/>
      <c r="K853" s="52"/>
      <c r="L853" s="52"/>
      <c r="M853" s="52"/>
      <c r="N853" s="52"/>
      <c r="O853" s="52"/>
      <c r="P853" s="52"/>
      <c r="Q853" s="52"/>
      <c r="R853" s="52"/>
      <c r="S853" s="52"/>
    </row>
    <row r="854" spans="1:19" hidden="1" x14ac:dyDescent="0.25">
      <c r="A854" s="52"/>
      <c r="B854" s="52"/>
      <c r="C854" s="52"/>
      <c r="D854" s="52"/>
      <c r="E854" s="52"/>
      <c r="F854" s="52"/>
      <c r="G854" s="52"/>
      <c r="H854" s="52"/>
      <c r="I854" s="52"/>
      <c r="J854" s="52"/>
      <c r="K854" s="52"/>
      <c r="L854" s="52"/>
      <c r="M854" s="52"/>
      <c r="N854" s="52"/>
      <c r="O854" s="52"/>
      <c r="P854" s="52"/>
      <c r="Q854" s="52"/>
      <c r="R854" s="52"/>
      <c r="S854" s="52"/>
    </row>
    <row r="855" spans="1:19" hidden="1" x14ac:dyDescent="0.25">
      <c r="A855" s="52"/>
      <c r="B855" s="52"/>
      <c r="C855" s="52"/>
      <c r="D855" s="52"/>
      <c r="E855" s="52"/>
      <c r="F855" s="52"/>
      <c r="G855" s="52"/>
      <c r="H855" s="52"/>
      <c r="I855" s="52"/>
      <c r="J855" s="52"/>
      <c r="K855" s="52"/>
      <c r="L855" s="52"/>
      <c r="M855" s="52"/>
      <c r="N855" s="52"/>
      <c r="O855" s="52"/>
      <c r="P855" s="52"/>
      <c r="Q855" s="52"/>
      <c r="R855" s="52"/>
      <c r="S855" s="52"/>
    </row>
    <row r="856" spans="1:19" hidden="1" x14ac:dyDescent="0.25">
      <c r="A856" s="52"/>
      <c r="B856" s="52"/>
      <c r="C856" s="52"/>
      <c r="D856" s="52"/>
      <c r="E856" s="52"/>
      <c r="F856" s="52"/>
      <c r="G856" s="52"/>
      <c r="H856" s="52"/>
      <c r="I856" s="52"/>
      <c r="J856" s="52"/>
      <c r="K856" s="52"/>
      <c r="L856" s="52"/>
      <c r="M856" s="52"/>
      <c r="N856" s="52"/>
      <c r="O856" s="52"/>
      <c r="P856" s="52"/>
      <c r="Q856" s="52"/>
      <c r="R856" s="52"/>
      <c r="S856" s="52"/>
    </row>
    <row r="857" spans="1:19" hidden="1" x14ac:dyDescent="0.25">
      <c r="A857" s="52"/>
      <c r="B857" s="52"/>
      <c r="C857" s="52"/>
      <c r="D857" s="52"/>
      <c r="E857" s="52"/>
      <c r="F857" s="52"/>
      <c r="G857" s="52"/>
      <c r="H857" s="52"/>
      <c r="I857" s="52"/>
      <c r="J857" s="52"/>
      <c r="K857" s="52"/>
      <c r="L857" s="52"/>
      <c r="M857" s="52"/>
      <c r="N857" s="52"/>
      <c r="O857" s="52"/>
      <c r="P857" s="52"/>
      <c r="Q857" s="52"/>
      <c r="R857" s="52"/>
      <c r="S857" s="52"/>
    </row>
    <row r="858" spans="1:19" hidden="1" x14ac:dyDescent="0.25">
      <c r="A858" s="52"/>
      <c r="B858" s="52"/>
      <c r="C858" s="52"/>
      <c r="D858" s="52"/>
      <c r="E858" s="52"/>
      <c r="F858" s="52"/>
      <c r="G858" s="52"/>
      <c r="H858" s="52"/>
      <c r="I858" s="52"/>
      <c r="J858" s="52"/>
      <c r="K858" s="52"/>
      <c r="L858" s="52"/>
      <c r="M858" s="52"/>
      <c r="N858" s="52"/>
      <c r="O858" s="52"/>
      <c r="P858" s="52"/>
      <c r="Q858" s="52"/>
      <c r="R858" s="52"/>
      <c r="S858" s="52"/>
    </row>
    <row r="859" spans="1:19" hidden="1" x14ac:dyDescent="0.25">
      <c r="A859" s="52"/>
      <c r="B859" s="52"/>
      <c r="C859" s="52"/>
      <c r="D859" s="52"/>
      <c r="E859" s="52"/>
      <c r="F859" s="52"/>
      <c r="G859" s="52"/>
      <c r="H859" s="52"/>
      <c r="I859" s="52"/>
      <c r="J859" s="52"/>
      <c r="K859" s="52"/>
      <c r="L859" s="52"/>
      <c r="M859" s="52"/>
      <c r="N859" s="52"/>
      <c r="O859" s="52"/>
      <c r="P859" s="52"/>
      <c r="Q859" s="52"/>
      <c r="R859" s="52"/>
      <c r="S859" s="52"/>
    </row>
    <row r="860" spans="1:19" hidden="1" x14ac:dyDescent="0.25">
      <c r="A860" s="52"/>
      <c r="B860" s="52"/>
      <c r="C860" s="52"/>
      <c r="D860" s="52"/>
      <c r="E860" s="52"/>
      <c r="F860" s="52"/>
      <c r="G860" s="52"/>
      <c r="H860" s="52"/>
      <c r="I860" s="52"/>
      <c r="J860" s="52"/>
      <c r="K860" s="52"/>
      <c r="L860" s="52"/>
      <c r="M860" s="52"/>
      <c r="N860" s="52"/>
      <c r="O860" s="52"/>
      <c r="P860" s="52"/>
      <c r="Q860" s="52"/>
      <c r="R860" s="52"/>
      <c r="S860" s="52"/>
    </row>
    <row r="861" spans="1:19" hidden="1" x14ac:dyDescent="0.25">
      <c r="A861" s="52"/>
      <c r="B861" s="52"/>
      <c r="C861" s="52"/>
      <c r="D861" s="52"/>
      <c r="E861" s="52"/>
      <c r="F861" s="52"/>
      <c r="G861" s="52"/>
      <c r="H861" s="52"/>
      <c r="I861" s="52"/>
      <c r="J861" s="52"/>
      <c r="K861" s="52"/>
      <c r="L861" s="52"/>
      <c r="M861" s="52"/>
      <c r="N861" s="52"/>
      <c r="O861" s="52"/>
      <c r="P861" s="52"/>
      <c r="Q861" s="52"/>
      <c r="R861" s="52"/>
      <c r="S861" s="52"/>
    </row>
    <row r="862" spans="1:19" hidden="1" x14ac:dyDescent="0.25">
      <c r="A862" s="52"/>
      <c r="B862" s="52"/>
      <c r="C862" s="52"/>
      <c r="D862" s="52"/>
      <c r="E862" s="52"/>
      <c r="F862" s="52"/>
      <c r="G862" s="52"/>
      <c r="H862" s="52"/>
      <c r="I862" s="52"/>
      <c r="J862" s="52"/>
      <c r="K862" s="52"/>
      <c r="L862" s="52"/>
      <c r="M862" s="52"/>
      <c r="N862" s="52"/>
      <c r="O862" s="52"/>
      <c r="P862" s="52"/>
      <c r="Q862" s="52"/>
      <c r="R862" s="52"/>
      <c r="S862" s="52"/>
    </row>
    <row r="863" spans="1:19" hidden="1" x14ac:dyDescent="0.25">
      <c r="A863" s="52"/>
      <c r="B863" s="52"/>
      <c r="C863" s="52"/>
      <c r="D863" s="52"/>
      <c r="E863" s="52"/>
      <c r="F863" s="52"/>
      <c r="G863" s="52"/>
      <c r="H863" s="52"/>
      <c r="I863" s="52"/>
      <c r="J863" s="52"/>
      <c r="K863" s="52"/>
      <c r="L863" s="52"/>
      <c r="M863" s="52"/>
      <c r="N863" s="52"/>
      <c r="O863" s="52"/>
      <c r="P863" s="52"/>
      <c r="Q863" s="52"/>
      <c r="R863" s="52"/>
      <c r="S863" s="52"/>
    </row>
    <row r="864" spans="1:19" hidden="1" x14ac:dyDescent="0.25">
      <c r="A864" s="52"/>
      <c r="B864" s="52"/>
      <c r="C864" s="52"/>
      <c r="D864" s="52"/>
      <c r="E864" s="52"/>
      <c r="F864" s="52"/>
      <c r="G864" s="52"/>
      <c r="H864" s="52"/>
      <c r="I864" s="52"/>
      <c r="J864" s="52"/>
      <c r="K864" s="52"/>
      <c r="L864" s="52"/>
      <c r="M864" s="52"/>
      <c r="N864" s="52"/>
      <c r="O864" s="52"/>
      <c r="P864" s="52"/>
      <c r="Q864" s="52"/>
      <c r="R864" s="52"/>
      <c r="S864" s="52"/>
    </row>
    <row r="865" spans="1:19" hidden="1" x14ac:dyDescent="0.25">
      <c r="A865" s="52"/>
      <c r="B865" s="52"/>
      <c r="C865" s="52"/>
      <c r="D865" s="52"/>
      <c r="E865" s="52"/>
      <c r="F865" s="52"/>
      <c r="G865" s="52"/>
      <c r="H865" s="52"/>
      <c r="I865" s="52"/>
      <c r="J865" s="52"/>
      <c r="K865" s="52"/>
      <c r="L865" s="52"/>
      <c r="M865" s="52"/>
      <c r="N865" s="52"/>
      <c r="O865" s="52"/>
      <c r="P865" s="52"/>
      <c r="Q865" s="52"/>
      <c r="R865" s="52"/>
      <c r="S865" s="52"/>
    </row>
    <row r="866" spans="1:19" hidden="1" x14ac:dyDescent="0.25">
      <c r="A866" s="52"/>
      <c r="B866" s="52"/>
      <c r="C866" s="52"/>
      <c r="D866" s="52"/>
      <c r="E866" s="52"/>
      <c r="F866" s="52"/>
      <c r="G866" s="52"/>
      <c r="H866" s="52"/>
      <c r="I866" s="52"/>
      <c r="J866" s="52"/>
      <c r="K866" s="52"/>
      <c r="L866" s="52"/>
      <c r="M866" s="52"/>
      <c r="N866" s="52"/>
      <c r="O866" s="52"/>
      <c r="P866" s="52"/>
      <c r="Q866" s="52"/>
      <c r="R866" s="52"/>
      <c r="S866" s="52"/>
    </row>
    <row r="867" spans="1:19" hidden="1" x14ac:dyDescent="0.25">
      <c r="A867" s="52"/>
      <c r="B867" s="52"/>
      <c r="C867" s="52"/>
      <c r="D867" s="52"/>
      <c r="E867" s="52"/>
      <c r="F867" s="52"/>
      <c r="G867" s="52"/>
      <c r="H867" s="52"/>
      <c r="I867" s="52"/>
      <c r="J867" s="52"/>
      <c r="K867" s="52"/>
      <c r="L867" s="52"/>
      <c r="M867" s="52"/>
      <c r="N867" s="52"/>
      <c r="O867" s="52"/>
      <c r="P867" s="52"/>
      <c r="Q867" s="52"/>
      <c r="R867" s="52"/>
      <c r="S867" s="52"/>
    </row>
    <row r="868" spans="1:19" hidden="1" x14ac:dyDescent="0.25">
      <c r="A868" s="52"/>
      <c r="B868" s="52"/>
      <c r="C868" s="52"/>
      <c r="D868" s="52"/>
      <c r="E868" s="52"/>
      <c r="F868" s="52"/>
      <c r="G868" s="52"/>
      <c r="H868" s="52"/>
      <c r="I868" s="52"/>
      <c r="J868" s="52"/>
      <c r="K868" s="52"/>
      <c r="L868" s="52"/>
      <c r="M868" s="52"/>
      <c r="N868" s="52"/>
      <c r="O868" s="52"/>
      <c r="P868" s="52"/>
      <c r="Q868" s="52"/>
      <c r="R868" s="52"/>
      <c r="S868" s="52"/>
    </row>
    <row r="869" spans="1:19" hidden="1" x14ac:dyDescent="0.25">
      <c r="A869" s="52"/>
      <c r="B869" s="52"/>
      <c r="C869" s="52"/>
      <c r="D869" s="52"/>
      <c r="E869" s="52"/>
      <c r="F869" s="52"/>
      <c r="G869" s="52"/>
      <c r="H869" s="52"/>
      <c r="I869" s="52"/>
      <c r="J869" s="52"/>
      <c r="K869" s="52"/>
      <c r="L869" s="52"/>
      <c r="M869" s="52"/>
      <c r="N869" s="52"/>
      <c r="O869" s="52"/>
      <c r="P869" s="52"/>
      <c r="Q869" s="52"/>
      <c r="R869" s="52"/>
      <c r="S869" s="52"/>
    </row>
    <row r="870" spans="1:19" hidden="1" x14ac:dyDescent="0.25">
      <c r="A870" s="52"/>
      <c r="B870" s="52"/>
      <c r="C870" s="52"/>
      <c r="D870" s="52"/>
      <c r="E870" s="52"/>
      <c r="F870" s="52"/>
      <c r="G870" s="52"/>
      <c r="H870" s="52"/>
      <c r="I870" s="52"/>
      <c r="J870" s="52"/>
      <c r="K870" s="52"/>
      <c r="L870" s="52"/>
      <c r="M870" s="52"/>
      <c r="N870" s="52"/>
      <c r="O870" s="52"/>
      <c r="P870" s="52"/>
      <c r="Q870" s="52"/>
      <c r="R870" s="52"/>
      <c r="S870" s="52"/>
    </row>
    <row r="871" spans="1:19" hidden="1" x14ac:dyDescent="0.25">
      <c r="A871" s="52"/>
      <c r="B871" s="52"/>
      <c r="C871" s="52"/>
      <c r="D871" s="52"/>
      <c r="E871" s="52"/>
      <c r="F871" s="52"/>
      <c r="G871" s="52"/>
      <c r="H871" s="52"/>
      <c r="I871" s="52"/>
      <c r="J871" s="52"/>
      <c r="K871" s="52"/>
      <c r="L871" s="52"/>
      <c r="M871" s="52"/>
      <c r="N871" s="52"/>
      <c r="O871" s="52"/>
      <c r="P871" s="52"/>
      <c r="Q871" s="52"/>
      <c r="R871" s="52"/>
      <c r="S871" s="52"/>
    </row>
    <row r="872" spans="1:19" hidden="1" x14ac:dyDescent="0.25">
      <c r="A872" s="52"/>
      <c r="B872" s="52"/>
      <c r="C872" s="52"/>
      <c r="D872" s="52"/>
      <c r="E872" s="52"/>
      <c r="F872" s="52"/>
      <c r="G872" s="52"/>
      <c r="H872" s="52"/>
      <c r="I872" s="52"/>
      <c r="J872" s="52"/>
      <c r="K872" s="52"/>
      <c r="L872" s="52"/>
      <c r="M872" s="52"/>
      <c r="N872" s="52"/>
      <c r="O872" s="52"/>
      <c r="P872" s="52"/>
      <c r="Q872" s="52"/>
      <c r="R872" s="52"/>
      <c r="S872" s="52"/>
    </row>
    <row r="873" spans="1:19" hidden="1" x14ac:dyDescent="0.25">
      <c r="A873" s="52"/>
      <c r="B873" s="52"/>
      <c r="C873" s="52"/>
      <c r="D873" s="52"/>
      <c r="E873" s="52"/>
      <c r="F873" s="52"/>
      <c r="G873" s="52"/>
      <c r="H873" s="52"/>
      <c r="I873" s="52"/>
      <c r="J873" s="52"/>
      <c r="K873" s="52"/>
      <c r="L873" s="52"/>
      <c r="M873" s="52"/>
      <c r="N873" s="52"/>
      <c r="O873" s="52"/>
      <c r="P873" s="52"/>
      <c r="Q873" s="52"/>
      <c r="R873" s="52"/>
      <c r="S873" s="52"/>
    </row>
    <row r="874" spans="1:19" hidden="1" x14ac:dyDescent="0.25">
      <c r="A874" s="52"/>
      <c r="B874" s="52"/>
      <c r="C874" s="52"/>
      <c r="D874" s="52"/>
      <c r="E874" s="52"/>
      <c r="F874" s="52"/>
      <c r="G874" s="52"/>
      <c r="H874" s="52"/>
      <c r="I874" s="52"/>
      <c r="J874" s="52"/>
      <c r="K874" s="52"/>
      <c r="L874" s="52"/>
      <c r="M874" s="52"/>
      <c r="N874" s="52"/>
      <c r="O874" s="52"/>
      <c r="P874" s="52"/>
      <c r="Q874" s="52"/>
      <c r="R874" s="52"/>
      <c r="S874" s="52"/>
    </row>
    <row r="875" spans="1:19" hidden="1" x14ac:dyDescent="0.25">
      <c r="A875" s="52"/>
      <c r="B875" s="52"/>
      <c r="C875" s="52"/>
      <c r="D875" s="52"/>
      <c r="E875" s="52"/>
      <c r="F875" s="52"/>
      <c r="G875" s="52"/>
      <c r="H875" s="52"/>
      <c r="I875" s="52"/>
      <c r="J875" s="52"/>
      <c r="K875" s="52"/>
      <c r="L875" s="52"/>
      <c r="M875" s="52"/>
      <c r="N875" s="52"/>
      <c r="O875" s="52"/>
      <c r="P875" s="52"/>
      <c r="Q875" s="52"/>
      <c r="R875" s="52"/>
      <c r="S875" s="52"/>
    </row>
    <row r="876" spans="1:19" hidden="1" x14ac:dyDescent="0.25">
      <c r="A876" s="52"/>
      <c r="B876" s="52"/>
      <c r="C876" s="52"/>
      <c r="D876" s="52"/>
      <c r="E876" s="52"/>
      <c r="F876" s="52"/>
      <c r="G876" s="52"/>
      <c r="H876" s="52"/>
      <c r="I876" s="52"/>
      <c r="J876" s="52"/>
      <c r="K876" s="52"/>
      <c r="L876" s="52"/>
      <c r="M876" s="52"/>
      <c r="N876" s="52"/>
      <c r="O876" s="52"/>
      <c r="P876" s="52"/>
      <c r="Q876" s="52"/>
      <c r="R876" s="52"/>
      <c r="S876" s="52"/>
    </row>
    <row r="877" spans="1:19" hidden="1" x14ac:dyDescent="0.25">
      <c r="A877" s="52"/>
      <c r="B877" s="52"/>
      <c r="C877" s="52"/>
      <c r="D877" s="52"/>
      <c r="E877" s="52"/>
      <c r="F877" s="52"/>
      <c r="G877" s="52"/>
      <c r="H877" s="52"/>
      <c r="I877" s="52"/>
      <c r="J877" s="52"/>
      <c r="K877" s="52"/>
      <c r="L877" s="52"/>
      <c r="M877" s="52"/>
      <c r="N877" s="52"/>
      <c r="O877" s="52"/>
      <c r="P877" s="52"/>
      <c r="Q877" s="52"/>
      <c r="R877" s="52"/>
      <c r="S877" s="52"/>
    </row>
    <row r="878" spans="1:19" hidden="1" x14ac:dyDescent="0.25">
      <c r="A878" s="52"/>
      <c r="B878" s="52"/>
      <c r="C878" s="52"/>
      <c r="D878" s="52"/>
      <c r="E878" s="52"/>
      <c r="F878" s="52"/>
      <c r="G878" s="52"/>
      <c r="H878" s="52"/>
      <c r="I878" s="52"/>
      <c r="J878" s="52"/>
      <c r="K878" s="52"/>
      <c r="L878" s="52"/>
      <c r="M878" s="52"/>
      <c r="N878" s="52"/>
      <c r="O878" s="52"/>
      <c r="P878" s="52"/>
      <c r="Q878" s="52"/>
      <c r="R878" s="52"/>
      <c r="S878" s="52"/>
    </row>
    <row r="879" spans="1:19" hidden="1" x14ac:dyDescent="0.25">
      <c r="A879" s="52"/>
      <c r="B879" s="52"/>
      <c r="C879" s="52"/>
      <c r="D879" s="52"/>
      <c r="E879" s="52"/>
      <c r="F879" s="52"/>
      <c r="G879" s="52"/>
      <c r="H879" s="52"/>
      <c r="I879" s="52"/>
      <c r="J879" s="52"/>
      <c r="K879" s="52"/>
      <c r="L879" s="52"/>
      <c r="M879" s="52"/>
      <c r="N879" s="52"/>
      <c r="O879" s="52"/>
      <c r="P879" s="52"/>
      <c r="Q879" s="52"/>
      <c r="R879" s="52"/>
      <c r="S879" s="52"/>
    </row>
    <row r="880" spans="1:19" hidden="1" x14ac:dyDescent="0.25">
      <c r="A880" s="52"/>
      <c r="B880" s="52"/>
      <c r="C880" s="52"/>
      <c r="D880" s="52"/>
      <c r="E880" s="52"/>
      <c r="F880" s="52"/>
      <c r="G880" s="52"/>
      <c r="H880" s="52"/>
      <c r="I880" s="52"/>
      <c r="J880" s="52"/>
      <c r="K880" s="52"/>
      <c r="L880" s="52"/>
      <c r="M880" s="52"/>
      <c r="N880" s="52"/>
      <c r="O880" s="52"/>
      <c r="P880" s="52"/>
      <c r="Q880" s="52"/>
      <c r="R880" s="52"/>
      <c r="S880" s="52"/>
    </row>
    <row r="881" spans="1:19" hidden="1" x14ac:dyDescent="0.25">
      <c r="A881" s="52"/>
      <c r="B881" s="52"/>
      <c r="C881" s="52"/>
      <c r="D881" s="52"/>
      <c r="E881" s="52"/>
      <c r="F881" s="52"/>
      <c r="G881" s="52"/>
      <c r="H881" s="52"/>
      <c r="I881" s="52"/>
      <c r="J881" s="52"/>
      <c r="K881" s="52"/>
      <c r="L881" s="52"/>
      <c r="M881" s="52"/>
      <c r="N881" s="52"/>
      <c r="O881" s="52"/>
      <c r="P881" s="52"/>
      <c r="Q881" s="52"/>
      <c r="R881" s="52"/>
      <c r="S881" s="52"/>
    </row>
    <row r="882" spans="1:19" hidden="1" x14ac:dyDescent="0.25">
      <c r="A882" s="52"/>
      <c r="B882" s="52"/>
      <c r="C882" s="52"/>
      <c r="D882" s="52"/>
      <c r="E882" s="52"/>
      <c r="F882" s="52"/>
      <c r="G882" s="52"/>
      <c r="H882" s="52"/>
      <c r="I882" s="52"/>
      <c r="J882" s="52"/>
      <c r="K882" s="52"/>
      <c r="L882" s="52"/>
      <c r="M882" s="52"/>
      <c r="N882" s="52"/>
      <c r="O882" s="52"/>
      <c r="P882" s="52"/>
      <c r="Q882" s="52"/>
      <c r="R882" s="52"/>
      <c r="S882" s="52"/>
    </row>
    <row r="883" spans="1:19" hidden="1" x14ac:dyDescent="0.25">
      <c r="A883" s="52"/>
      <c r="B883" s="52"/>
      <c r="C883" s="52"/>
      <c r="D883" s="52"/>
      <c r="E883" s="52"/>
      <c r="F883" s="52"/>
      <c r="G883" s="52"/>
      <c r="H883" s="52"/>
      <c r="I883" s="52"/>
      <c r="J883" s="52"/>
      <c r="K883" s="52"/>
      <c r="L883" s="52"/>
      <c r="M883" s="52"/>
      <c r="N883" s="52"/>
      <c r="O883" s="52"/>
      <c r="P883" s="52"/>
      <c r="Q883" s="52"/>
      <c r="R883" s="52"/>
      <c r="S883" s="52"/>
    </row>
    <row r="884" spans="1:19" hidden="1" x14ac:dyDescent="0.25">
      <c r="A884" s="52"/>
      <c r="B884" s="52"/>
      <c r="C884" s="52"/>
      <c r="D884" s="52"/>
      <c r="E884" s="52"/>
      <c r="F884" s="52"/>
      <c r="G884" s="52"/>
      <c r="H884" s="52"/>
      <c r="I884" s="52"/>
      <c r="J884" s="52"/>
      <c r="K884" s="52"/>
      <c r="L884" s="52"/>
      <c r="M884" s="52"/>
      <c r="N884" s="52"/>
      <c r="O884" s="52"/>
      <c r="P884" s="52"/>
      <c r="Q884" s="52"/>
      <c r="R884" s="52"/>
      <c r="S884" s="52"/>
    </row>
    <row r="885" spans="1:19" hidden="1" x14ac:dyDescent="0.25">
      <c r="A885" s="52"/>
      <c r="B885" s="52"/>
      <c r="C885" s="52"/>
      <c r="D885" s="52"/>
      <c r="E885" s="52"/>
      <c r="F885" s="52"/>
      <c r="G885" s="52"/>
      <c r="H885" s="52"/>
      <c r="I885" s="52"/>
      <c r="J885" s="52"/>
      <c r="K885" s="52"/>
      <c r="L885" s="52"/>
      <c r="M885" s="52"/>
      <c r="N885" s="52"/>
      <c r="O885" s="52"/>
      <c r="P885" s="52"/>
      <c r="Q885" s="52"/>
      <c r="R885" s="52"/>
      <c r="S885" s="52"/>
    </row>
    <row r="886" spans="1:19" hidden="1" x14ac:dyDescent="0.25">
      <c r="A886" s="52"/>
      <c r="B886" s="52"/>
      <c r="C886" s="52"/>
      <c r="D886" s="52"/>
      <c r="E886" s="52"/>
      <c r="F886" s="52"/>
      <c r="G886" s="52"/>
      <c r="H886" s="52"/>
      <c r="I886" s="52"/>
      <c r="J886" s="52"/>
      <c r="K886" s="52"/>
      <c r="L886" s="52"/>
      <c r="M886" s="52"/>
      <c r="N886" s="52"/>
      <c r="O886" s="52"/>
      <c r="P886" s="52"/>
      <c r="Q886" s="52"/>
      <c r="R886" s="52"/>
      <c r="S886" s="52"/>
    </row>
    <row r="887" spans="1:19" hidden="1" x14ac:dyDescent="0.25">
      <c r="A887" s="52"/>
      <c r="B887" s="52"/>
      <c r="C887" s="52"/>
      <c r="D887" s="52"/>
      <c r="E887" s="52"/>
      <c r="F887" s="52"/>
      <c r="G887" s="52"/>
      <c r="H887" s="52"/>
      <c r="I887" s="52"/>
      <c r="J887" s="52"/>
      <c r="K887" s="52"/>
      <c r="L887" s="52"/>
      <c r="M887" s="52"/>
      <c r="N887" s="52"/>
      <c r="O887" s="52"/>
      <c r="P887" s="52"/>
      <c r="Q887" s="52"/>
      <c r="R887" s="52"/>
      <c r="S887" s="52"/>
    </row>
    <row r="888" spans="1:19" hidden="1" x14ac:dyDescent="0.25">
      <c r="A888" s="52"/>
      <c r="B888" s="52"/>
      <c r="C888" s="52"/>
      <c r="D888" s="52"/>
      <c r="E888" s="52"/>
      <c r="F888" s="52"/>
      <c r="G888" s="52"/>
      <c r="H888" s="52"/>
      <c r="I888" s="52"/>
      <c r="J888" s="52"/>
      <c r="K888" s="52"/>
      <c r="L888" s="52"/>
      <c r="M888" s="52"/>
      <c r="N888" s="52"/>
      <c r="O888" s="52"/>
      <c r="P888" s="52"/>
      <c r="Q888" s="52"/>
      <c r="R888" s="52"/>
      <c r="S888" s="52"/>
    </row>
    <row r="889" spans="1:19" hidden="1" x14ac:dyDescent="0.25">
      <c r="A889" s="52"/>
      <c r="B889" s="52"/>
      <c r="C889" s="52"/>
      <c r="D889" s="52"/>
      <c r="E889" s="52"/>
      <c r="F889" s="52"/>
      <c r="G889" s="52"/>
      <c r="H889" s="52"/>
      <c r="I889" s="52"/>
      <c r="J889" s="52"/>
      <c r="K889" s="52"/>
      <c r="L889" s="52"/>
      <c r="M889" s="52"/>
      <c r="N889" s="52"/>
      <c r="O889" s="52"/>
      <c r="P889" s="52"/>
      <c r="Q889" s="52"/>
      <c r="R889" s="52"/>
      <c r="S889" s="52"/>
    </row>
    <row r="890" spans="1:19" hidden="1" x14ac:dyDescent="0.25">
      <c r="A890" s="52"/>
      <c r="B890" s="52"/>
      <c r="C890" s="52"/>
      <c r="D890" s="52"/>
      <c r="E890" s="52"/>
      <c r="F890" s="52"/>
      <c r="G890" s="52"/>
      <c r="H890" s="52"/>
      <c r="I890" s="52"/>
      <c r="J890" s="52"/>
      <c r="K890" s="52"/>
      <c r="L890" s="52"/>
      <c r="M890" s="52"/>
      <c r="N890" s="52"/>
      <c r="O890" s="52"/>
      <c r="P890" s="52"/>
      <c r="Q890" s="52"/>
      <c r="R890" s="52"/>
      <c r="S890" s="52"/>
    </row>
    <row r="891" spans="1:19" hidden="1" x14ac:dyDescent="0.25">
      <c r="A891" s="52"/>
      <c r="B891" s="52"/>
      <c r="C891" s="52"/>
      <c r="D891" s="52"/>
      <c r="E891" s="52"/>
      <c r="F891" s="52"/>
      <c r="G891" s="52"/>
      <c r="H891" s="52"/>
      <c r="I891" s="52"/>
      <c r="J891" s="52"/>
      <c r="K891" s="52"/>
      <c r="L891" s="52"/>
      <c r="M891" s="52"/>
      <c r="N891" s="52"/>
      <c r="O891" s="52"/>
      <c r="P891" s="52"/>
      <c r="Q891" s="52"/>
      <c r="R891" s="52"/>
      <c r="S891" s="52"/>
    </row>
    <row r="892" spans="1:19" hidden="1" x14ac:dyDescent="0.25">
      <c r="A892" s="52"/>
      <c r="B892" s="52"/>
      <c r="C892" s="52"/>
      <c r="D892" s="52"/>
      <c r="E892" s="52"/>
      <c r="F892" s="52"/>
      <c r="G892" s="52"/>
      <c r="H892" s="52"/>
      <c r="I892" s="52"/>
      <c r="J892" s="52"/>
      <c r="K892" s="52"/>
      <c r="L892" s="52"/>
      <c r="M892" s="52"/>
      <c r="N892" s="52"/>
      <c r="O892" s="52"/>
      <c r="P892" s="52"/>
      <c r="Q892" s="52"/>
      <c r="R892" s="52"/>
      <c r="S892" s="52"/>
    </row>
    <row r="893" spans="1:19" hidden="1" x14ac:dyDescent="0.25">
      <c r="A893" s="52"/>
      <c r="B893" s="52"/>
      <c r="C893" s="52"/>
      <c r="D893" s="52"/>
      <c r="E893" s="52"/>
      <c r="F893" s="52"/>
      <c r="G893" s="52"/>
      <c r="H893" s="52"/>
      <c r="I893" s="52"/>
      <c r="J893" s="52"/>
      <c r="K893" s="52"/>
      <c r="L893" s="52"/>
      <c r="M893" s="52"/>
      <c r="N893" s="52"/>
      <c r="O893" s="52"/>
      <c r="P893" s="52"/>
      <c r="Q893" s="52"/>
      <c r="R893" s="52"/>
      <c r="S893" s="52"/>
    </row>
    <row r="894" spans="1:19" hidden="1" x14ac:dyDescent="0.25">
      <c r="A894" s="52"/>
      <c r="B894" s="52"/>
      <c r="C894" s="52"/>
      <c r="D894" s="52"/>
      <c r="E894" s="52"/>
      <c r="F894" s="52"/>
      <c r="G894" s="52"/>
      <c r="H894" s="52"/>
      <c r="I894" s="52"/>
      <c r="J894" s="52"/>
      <c r="K894" s="52"/>
      <c r="L894" s="52"/>
      <c r="M894" s="52"/>
      <c r="N894" s="52"/>
      <c r="O894" s="52"/>
      <c r="P894" s="52"/>
      <c r="Q894" s="52"/>
      <c r="R894" s="52"/>
      <c r="S894" s="52"/>
    </row>
    <row r="895" spans="1:19" hidden="1" x14ac:dyDescent="0.25">
      <c r="A895" s="52"/>
      <c r="B895" s="52"/>
      <c r="C895" s="52"/>
      <c r="D895" s="52"/>
      <c r="E895" s="52"/>
      <c r="F895" s="52"/>
      <c r="G895" s="52"/>
      <c r="H895" s="52"/>
      <c r="I895" s="52"/>
      <c r="J895" s="52"/>
      <c r="K895" s="52"/>
      <c r="L895" s="52"/>
      <c r="M895" s="52"/>
      <c r="N895" s="52"/>
      <c r="O895" s="52"/>
      <c r="P895" s="52"/>
      <c r="Q895" s="52"/>
      <c r="R895" s="52"/>
      <c r="S895" s="52"/>
    </row>
    <row r="896" spans="1:19" hidden="1" x14ac:dyDescent="0.25">
      <c r="A896" s="52"/>
      <c r="B896" s="52"/>
      <c r="C896" s="52"/>
      <c r="D896" s="52"/>
      <c r="E896" s="52"/>
      <c r="F896" s="52"/>
      <c r="G896" s="52"/>
      <c r="H896" s="52"/>
      <c r="I896" s="52"/>
      <c r="J896" s="52"/>
      <c r="K896" s="52"/>
      <c r="L896" s="52"/>
      <c r="M896" s="52"/>
      <c r="N896" s="52"/>
      <c r="O896" s="52"/>
      <c r="P896" s="52"/>
      <c r="Q896" s="52"/>
      <c r="R896" s="52"/>
      <c r="S896" s="52"/>
    </row>
    <row r="897" spans="1:19" hidden="1" x14ac:dyDescent="0.25">
      <c r="A897" s="52"/>
      <c r="B897" s="52"/>
      <c r="C897" s="52"/>
      <c r="D897" s="52"/>
      <c r="E897" s="52"/>
      <c r="F897" s="52"/>
      <c r="G897" s="52"/>
      <c r="H897" s="52"/>
      <c r="I897" s="52"/>
      <c r="J897" s="52"/>
      <c r="K897" s="52"/>
      <c r="L897" s="52"/>
      <c r="M897" s="52"/>
      <c r="N897" s="52"/>
      <c r="O897" s="52"/>
      <c r="P897" s="52"/>
      <c r="Q897" s="52"/>
      <c r="R897" s="52"/>
      <c r="S897" s="52"/>
    </row>
    <row r="898" spans="1:19" hidden="1" x14ac:dyDescent="0.25">
      <c r="A898" s="52"/>
      <c r="B898" s="52"/>
      <c r="C898" s="52"/>
      <c r="D898" s="52"/>
      <c r="E898" s="52"/>
      <c r="F898" s="52"/>
      <c r="G898" s="52"/>
      <c r="H898" s="52"/>
      <c r="I898" s="52"/>
      <c r="J898" s="52"/>
      <c r="K898" s="52"/>
      <c r="L898" s="52"/>
      <c r="M898" s="52"/>
      <c r="N898" s="52"/>
      <c r="O898" s="52"/>
      <c r="P898" s="52"/>
      <c r="Q898" s="52"/>
      <c r="R898" s="52"/>
      <c r="S898" s="52"/>
    </row>
    <row r="899" spans="1:19" hidden="1" x14ac:dyDescent="0.25">
      <c r="A899" s="52"/>
      <c r="B899" s="52"/>
      <c r="C899" s="52"/>
      <c r="D899" s="52"/>
      <c r="E899" s="52"/>
      <c r="F899" s="52"/>
      <c r="G899" s="52"/>
      <c r="H899" s="52"/>
      <c r="I899" s="52"/>
      <c r="J899" s="52"/>
      <c r="K899" s="52"/>
      <c r="L899" s="52"/>
      <c r="M899" s="52"/>
      <c r="N899" s="52"/>
      <c r="O899" s="52"/>
      <c r="P899" s="52"/>
      <c r="Q899" s="52"/>
      <c r="R899" s="52"/>
      <c r="S899" s="52"/>
    </row>
    <row r="900" spans="1:19" hidden="1" x14ac:dyDescent="0.25">
      <c r="A900" s="52"/>
      <c r="B900" s="52"/>
      <c r="C900" s="52"/>
      <c r="D900" s="52"/>
      <c r="E900" s="52"/>
      <c r="F900" s="52"/>
      <c r="G900" s="52"/>
      <c r="H900" s="52"/>
      <c r="I900" s="52"/>
      <c r="J900" s="52"/>
      <c r="K900" s="52"/>
      <c r="L900" s="52"/>
      <c r="M900" s="52"/>
      <c r="N900" s="52"/>
      <c r="O900" s="52"/>
      <c r="P900" s="52"/>
      <c r="Q900" s="52"/>
      <c r="R900" s="52"/>
      <c r="S900" s="52"/>
    </row>
    <row r="901" spans="1:19" hidden="1" x14ac:dyDescent="0.25">
      <c r="A901" s="52"/>
      <c r="B901" s="52"/>
      <c r="C901" s="52"/>
      <c r="D901" s="52"/>
      <c r="E901" s="52"/>
      <c r="F901" s="52"/>
      <c r="G901" s="52"/>
      <c r="H901" s="52"/>
      <c r="I901" s="52"/>
      <c r="J901" s="52"/>
      <c r="K901" s="52"/>
      <c r="L901" s="52"/>
      <c r="M901" s="52"/>
      <c r="N901" s="52"/>
      <c r="O901" s="52"/>
      <c r="P901" s="52"/>
      <c r="Q901" s="52"/>
      <c r="R901" s="52"/>
      <c r="S901" s="52"/>
    </row>
    <row r="902" spans="1:19" hidden="1" x14ac:dyDescent="0.25">
      <c r="A902" s="52"/>
      <c r="B902" s="52"/>
      <c r="C902" s="52"/>
      <c r="D902" s="52"/>
      <c r="E902" s="52"/>
      <c r="F902" s="52"/>
      <c r="G902" s="52"/>
      <c r="H902" s="52"/>
      <c r="I902" s="52"/>
      <c r="J902" s="52"/>
      <c r="K902" s="52"/>
      <c r="L902" s="52"/>
      <c r="M902" s="52"/>
      <c r="N902" s="52"/>
      <c r="O902" s="52"/>
      <c r="P902" s="52"/>
      <c r="Q902" s="52"/>
      <c r="R902" s="52"/>
      <c r="S902" s="52"/>
    </row>
    <row r="903" spans="1:19" hidden="1" x14ac:dyDescent="0.25">
      <c r="A903" s="52"/>
      <c r="B903" s="52"/>
      <c r="C903" s="52"/>
      <c r="D903" s="52"/>
      <c r="E903" s="52"/>
      <c r="F903" s="52"/>
      <c r="G903" s="52"/>
      <c r="H903" s="52"/>
      <c r="I903" s="52"/>
      <c r="J903" s="52"/>
      <c r="K903" s="52"/>
      <c r="L903" s="52"/>
      <c r="M903" s="52"/>
      <c r="N903" s="52"/>
      <c r="O903" s="52"/>
      <c r="P903" s="52"/>
      <c r="Q903" s="52"/>
      <c r="R903" s="52"/>
      <c r="S903" s="52"/>
    </row>
    <row r="904" spans="1:19" hidden="1" x14ac:dyDescent="0.25">
      <c r="A904" s="52"/>
      <c r="B904" s="52"/>
      <c r="C904" s="52"/>
      <c r="D904" s="52"/>
      <c r="E904" s="52"/>
      <c r="F904" s="52"/>
      <c r="G904" s="52"/>
      <c r="H904" s="52"/>
      <c r="I904" s="52"/>
      <c r="J904" s="52"/>
      <c r="K904" s="52"/>
      <c r="L904" s="52"/>
      <c r="M904" s="52"/>
      <c r="N904" s="52"/>
      <c r="O904" s="52"/>
      <c r="P904" s="52"/>
      <c r="Q904" s="52"/>
      <c r="R904" s="52"/>
      <c r="S904" s="52"/>
    </row>
    <row r="905" spans="1:19" hidden="1" x14ac:dyDescent="0.25">
      <c r="A905" s="52"/>
      <c r="B905" s="52"/>
      <c r="C905" s="52"/>
      <c r="D905" s="52"/>
      <c r="E905" s="52"/>
      <c r="F905" s="52"/>
      <c r="G905" s="52"/>
      <c r="H905" s="52"/>
      <c r="I905" s="52"/>
      <c r="J905" s="52"/>
      <c r="K905" s="52"/>
      <c r="L905" s="52"/>
      <c r="M905" s="52"/>
      <c r="N905" s="52"/>
      <c r="O905" s="52"/>
      <c r="P905" s="52"/>
      <c r="Q905" s="52"/>
      <c r="R905" s="52"/>
      <c r="S905" s="52"/>
    </row>
    <row r="906" spans="1:19" hidden="1" x14ac:dyDescent="0.25">
      <c r="A906" s="52"/>
      <c r="B906" s="52"/>
      <c r="C906" s="52"/>
      <c r="D906" s="52"/>
      <c r="E906" s="52"/>
      <c r="F906" s="52"/>
      <c r="G906" s="52"/>
      <c r="H906" s="52"/>
      <c r="I906" s="52"/>
      <c r="J906" s="52"/>
      <c r="K906" s="52"/>
      <c r="L906" s="52"/>
      <c r="M906" s="52"/>
      <c r="N906" s="52"/>
      <c r="O906" s="52"/>
      <c r="P906" s="52"/>
      <c r="Q906" s="52"/>
      <c r="R906" s="52"/>
      <c r="S906" s="52"/>
    </row>
    <row r="907" spans="1:19" hidden="1" x14ac:dyDescent="0.25">
      <c r="A907" s="52"/>
      <c r="B907" s="52"/>
      <c r="C907" s="52"/>
      <c r="D907" s="52"/>
      <c r="E907" s="52"/>
      <c r="F907" s="52"/>
      <c r="G907" s="52"/>
      <c r="H907" s="52"/>
      <c r="I907" s="52"/>
      <c r="J907" s="52"/>
      <c r="K907" s="52"/>
      <c r="L907" s="52"/>
      <c r="M907" s="52"/>
      <c r="N907" s="52"/>
      <c r="O907" s="52"/>
      <c r="P907" s="52"/>
      <c r="Q907" s="52"/>
      <c r="R907" s="52"/>
      <c r="S907" s="52"/>
    </row>
    <row r="908" spans="1:19" hidden="1" x14ac:dyDescent="0.25">
      <c r="A908" s="52"/>
      <c r="B908" s="52"/>
      <c r="C908" s="52"/>
      <c r="D908" s="52"/>
      <c r="E908" s="52"/>
      <c r="F908" s="52"/>
      <c r="G908" s="52"/>
      <c r="H908" s="52"/>
      <c r="I908" s="52"/>
      <c r="J908" s="52"/>
      <c r="K908" s="52"/>
      <c r="L908" s="52"/>
      <c r="M908" s="52"/>
      <c r="N908" s="52"/>
      <c r="O908" s="52"/>
      <c r="P908" s="52"/>
      <c r="Q908" s="52"/>
      <c r="R908" s="52"/>
      <c r="S908" s="52"/>
    </row>
    <row r="909" spans="1:19" hidden="1" x14ac:dyDescent="0.25">
      <c r="A909" s="52"/>
      <c r="B909" s="52"/>
      <c r="C909" s="52"/>
      <c r="D909" s="52"/>
      <c r="E909" s="52"/>
      <c r="F909" s="52"/>
      <c r="G909" s="52"/>
      <c r="H909" s="52"/>
      <c r="I909" s="52"/>
      <c r="J909" s="52"/>
      <c r="K909" s="52"/>
      <c r="L909" s="52"/>
      <c r="M909" s="52"/>
      <c r="N909" s="52"/>
      <c r="O909" s="52"/>
      <c r="P909" s="52"/>
      <c r="Q909" s="52"/>
      <c r="R909" s="52"/>
      <c r="S909" s="52"/>
    </row>
    <row r="910" spans="1:19" hidden="1" x14ac:dyDescent="0.25">
      <c r="A910" s="52"/>
      <c r="B910" s="52"/>
      <c r="C910" s="52"/>
      <c r="D910" s="52"/>
      <c r="E910" s="52"/>
      <c r="F910" s="52"/>
      <c r="G910" s="52"/>
      <c r="H910" s="52"/>
      <c r="I910" s="52"/>
      <c r="J910" s="52"/>
      <c r="K910" s="52"/>
      <c r="L910" s="52"/>
      <c r="M910" s="52"/>
      <c r="N910" s="52"/>
      <c r="O910" s="52"/>
      <c r="P910" s="52"/>
      <c r="Q910" s="52"/>
      <c r="R910" s="52"/>
      <c r="S910" s="52"/>
    </row>
    <row r="911" spans="1:19" hidden="1" x14ac:dyDescent="0.25">
      <c r="A911" s="52"/>
      <c r="B911" s="52"/>
      <c r="C911" s="52"/>
      <c r="D911" s="52"/>
      <c r="E911" s="52"/>
      <c r="F911" s="52"/>
      <c r="G911" s="52"/>
      <c r="H911" s="52"/>
      <c r="I911" s="52"/>
      <c r="J911" s="52"/>
      <c r="K911" s="52"/>
      <c r="L911" s="52"/>
      <c r="M911" s="52"/>
      <c r="N911" s="52"/>
      <c r="O911" s="52"/>
      <c r="P911" s="52"/>
      <c r="Q911" s="52"/>
      <c r="R911" s="52"/>
      <c r="S911" s="52"/>
    </row>
    <row r="912" spans="1:19" hidden="1" x14ac:dyDescent="0.25">
      <c r="A912" s="52"/>
      <c r="B912" s="52"/>
      <c r="C912" s="52"/>
      <c r="D912" s="52"/>
      <c r="E912" s="52"/>
      <c r="F912" s="52"/>
      <c r="G912" s="52"/>
      <c r="H912" s="52"/>
      <c r="I912" s="52"/>
      <c r="J912" s="52"/>
      <c r="K912" s="52"/>
      <c r="L912" s="52"/>
      <c r="M912" s="52"/>
      <c r="N912" s="52"/>
      <c r="O912" s="52"/>
      <c r="P912" s="52"/>
      <c r="Q912" s="52"/>
      <c r="R912" s="52"/>
      <c r="S912" s="52"/>
    </row>
    <row r="913" spans="1:19" hidden="1" x14ac:dyDescent="0.25">
      <c r="A913" s="52"/>
      <c r="B913" s="52"/>
      <c r="C913" s="52"/>
      <c r="D913" s="52"/>
      <c r="E913" s="52"/>
      <c r="F913" s="52"/>
      <c r="G913" s="52"/>
      <c r="H913" s="52"/>
      <c r="I913" s="52"/>
      <c r="J913" s="52"/>
      <c r="K913" s="52"/>
      <c r="L913" s="52"/>
      <c r="M913" s="52"/>
      <c r="N913" s="52"/>
      <c r="O913" s="52"/>
      <c r="P913" s="52"/>
      <c r="Q913" s="52"/>
      <c r="R913" s="52"/>
      <c r="S913" s="52"/>
    </row>
    <row r="914" spans="1:19" hidden="1" x14ac:dyDescent="0.25">
      <c r="A914" s="52"/>
      <c r="B914" s="52"/>
      <c r="C914" s="52"/>
      <c r="D914" s="52"/>
      <c r="E914" s="52"/>
      <c r="F914" s="52"/>
      <c r="G914" s="52"/>
      <c r="H914" s="52"/>
      <c r="I914" s="52"/>
      <c r="J914" s="52"/>
      <c r="K914" s="52"/>
      <c r="L914" s="52"/>
      <c r="M914" s="52"/>
      <c r="N914" s="52"/>
      <c r="O914" s="52"/>
      <c r="P914" s="52"/>
      <c r="Q914" s="52"/>
      <c r="R914" s="52"/>
      <c r="S914" s="52"/>
    </row>
    <row r="915" spans="1:19" hidden="1" x14ac:dyDescent="0.25">
      <c r="A915" s="52"/>
      <c r="B915" s="52"/>
      <c r="C915" s="52"/>
      <c r="D915" s="52"/>
      <c r="E915" s="52"/>
      <c r="F915" s="52"/>
      <c r="G915" s="52"/>
      <c r="H915" s="52"/>
      <c r="I915" s="52"/>
      <c r="J915" s="52"/>
      <c r="K915" s="52"/>
      <c r="L915" s="52"/>
      <c r="M915" s="52"/>
      <c r="N915" s="52"/>
      <c r="O915" s="52"/>
      <c r="P915" s="52"/>
      <c r="Q915" s="52"/>
      <c r="R915" s="52"/>
      <c r="S915" s="52"/>
    </row>
    <row r="916" spans="1:19" hidden="1" x14ac:dyDescent="0.25">
      <c r="A916" s="52"/>
      <c r="B916" s="52"/>
      <c r="C916" s="52"/>
      <c r="D916" s="52"/>
      <c r="E916" s="52"/>
      <c r="F916" s="52"/>
      <c r="G916" s="52"/>
      <c r="H916" s="52"/>
      <c r="I916" s="52"/>
      <c r="J916" s="52"/>
      <c r="K916" s="52"/>
      <c r="L916" s="52"/>
      <c r="M916" s="52"/>
      <c r="N916" s="52"/>
      <c r="O916" s="52"/>
      <c r="P916" s="52"/>
      <c r="Q916" s="52"/>
      <c r="R916" s="52"/>
      <c r="S916" s="52"/>
    </row>
    <row r="917" spans="1:19" hidden="1" x14ac:dyDescent="0.25">
      <c r="A917" s="52"/>
      <c r="B917" s="52"/>
      <c r="C917" s="52"/>
      <c r="D917" s="52"/>
      <c r="E917" s="52"/>
      <c r="F917" s="52"/>
      <c r="G917" s="52"/>
      <c r="H917" s="52"/>
      <c r="I917" s="52"/>
      <c r="J917" s="52"/>
      <c r="K917" s="52"/>
      <c r="L917" s="52"/>
      <c r="M917" s="52"/>
      <c r="N917" s="52"/>
      <c r="O917" s="52"/>
      <c r="P917" s="52"/>
      <c r="Q917" s="52"/>
      <c r="R917" s="52"/>
      <c r="S917" s="52"/>
    </row>
    <row r="918" spans="1:19" hidden="1" x14ac:dyDescent="0.25">
      <c r="A918" s="52"/>
      <c r="B918" s="52"/>
      <c r="C918" s="52"/>
      <c r="D918" s="52"/>
      <c r="E918" s="52"/>
      <c r="F918" s="52"/>
      <c r="G918" s="52"/>
      <c r="H918" s="52"/>
      <c r="I918" s="52"/>
      <c r="J918" s="52"/>
      <c r="K918" s="52"/>
      <c r="L918" s="52"/>
      <c r="M918" s="52"/>
      <c r="N918" s="52"/>
      <c r="O918" s="52"/>
      <c r="P918" s="52"/>
      <c r="Q918" s="52"/>
      <c r="R918" s="52"/>
      <c r="S918" s="52"/>
    </row>
    <row r="919" spans="1:19" hidden="1" x14ac:dyDescent="0.25">
      <c r="A919" s="52"/>
      <c r="B919" s="52"/>
      <c r="C919" s="52"/>
      <c r="D919" s="52"/>
      <c r="E919" s="52"/>
      <c r="F919" s="52"/>
      <c r="G919" s="52"/>
      <c r="H919" s="52"/>
      <c r="I919" s="52"/>
      <c r="J919" s="52"/>
      <c r="K919" s="52"/>
      <c r="L919" s="52"/>
      <c r="M919" s="52"/>
      <c r="N919" s="52"/>
      <c r="O919" s="52"/>
      <c r="P919" s="52"/>
      <c r="Q919" s="52"/>
      <c r="R919" s="52"/>
      <c r="S919" s="52"/>
    </row>
    <row r="920" spans="1:19" hidden="1" x14ac:dyDescent="0.25">
      <c r="A920" s="52"/>
      <c r="B920" s="52"/>
      <c r="C920" s="52"/>
      <c r="D920" s="52"/>
      <c r="E920" s="52"/>
      <c r="F920" s="52"/>
      <c r="G920" s="52"/>
      <c r="H920" s="52"/>
      <c r="I920" s="52"/>
      <c r="J920" s="52"/>
      <c r="K920" s="52"/>
      <c r="L920" s="52"/>
      <c r="M920" s="52"/>
      <c r="N920" s="52"/>
      <c r="O920" s="52"/>
      <c r="P920" s="52"/>
      <c r="Q920" s="52"/>
      <c r="R920" s="52"/>
      <c r="S920" s="52"/>
    </row>
    <row r="921" spans="1:19" hidden="1" x14ac:dyDescent="0.25">
      <c r="A921" s="52"/>
      <c r="B921" s="52"/>
      <c r="C921" s="52"/>
      <c r="D921" s="52"/>
      <c r="E921" s="52"/>
      <c r="F921" s="52"/>
      <c r="G921" s="52"/>
      <c r="H921" s="52"/>
      <c r="I921" s="52"/>
      <c r="J921" s="52"/>
      <c r="K921" s="52"/>
      <c r="L921" s="52"/>
      <c r="M921" s="52"/>
      <c r="N921" s="52"/>
      <c r="O921" s="52"/>
      <c r="P921" s="52"/>
      <c r="Q921" s="52"/>
      <c r="R921" s="52"/>
      <c r="S921" s="52"/>
    </row>
    <row r="922" spans="1:19" hidden="1" x14ac:dyDescent="0.25">
      <c r="A922" s="52"/>
      <c r="B922" s="52"/>
      <c r="C922" s="52"/>
      <c r="D922" s="52"/>
      <c r="E922" s="52"/>
      <c r="F922" s="52"/>
      <c r="G922" s="52"/>
      <c r="H922" s="52"/>
      <c r="I922" s="52"/>
      <c r="J922" s="52"/>
      <c r="K922" s="52"/>
      <c r="L922" s="52"/>
      <c r="M922" s="52"/>
      <c r="N922" s="52"/>
      <c r="O922" s="52"/>
      <c r="P922" s="52"/>
      <c r="Q922" s="52"/>
      <c r="R922" s="52"/>
      <c r="S922" s="52"/>
    </row>
    <row r="923" spans="1:19" hidden="1" x14ac:dyDescent="0.25">
      <c r="A923" s="52"/>
      <c r="B923" s="52"/>
      <c r="C923" s="52"/>
      <c r="D923" s="52"/>
      <c r="E923" s="52"/>
      <c r="F923" s="52"/>
      <c r="G923" s="52"/>
      <c r="H923" s="52"/>
      <c r="I923" s="52"/>
      <c r="J923" s="52"/>
      <c r="K923" s="52"/>
      <c r="L923" s="52"/>
      <c r="M923" s="52"/>
      <c r="N923" s="52"/>
      <c r="O923" s="52"/>
      <c r="P923" s="52"/>
      <c r="Q923" s="52"/>
      <c r="R923" s="52"/>
      <c r="S923" s="52"/>
    </row>
    <row r="924" spans="1:19" hidden="1" x14ac:dyDescent="0.25">
      <c r="A924" s="52"/>
      <c r="B924" s="52"/>
      <c r="C924" s="52"/>
      <c r="D924" s="52"/>
      <c r="E924" s="52"/>
      <c r="F924" s="52"/>
      <c r="G924" s="52"/>
      <c r="H924" s="52"/>
      <c r="I924" s="52"/>
      <c r="J924" s="52"/>
      <c r="K924" s="52"/>
      <c r="L924" s="52"/>
      <c r="M924" s="52"/>
      <c r="N924" s="52"/>
      <c r="O924" s="52"/>
      <c r="P924" s="52"/>
      <c r="Q924" s="52"/>
      <c r="R924" s="52"/>
      <c r="S924" s="52"/>
    </row>
    <row r="925" spans="1:19" hidden="1" x14ac:dyDescent="0.25">
      <c r="A925" s="52"/>
      <c r="B925" s="52"/>
      <c r="C925" s="52"/>
      <c r="D925" s="52"/>
      <c r="E925" s="52"/>
      <c r="F925" s="52"/>
      <c r="G925" s="52"/>
      <c r="H925" s="52"/>
      <c r="I925" s="52"/>
      <c r="J925" s="52"/>
      <c r="K925" s="52"/>
      <c r="L925" s="52"/>
      <c r="M925" s="52"/>
      <c r="N925" s="52"/>
      <c r="O925" s="52"/>
      <c r="P925" s="52"/>
      <c r="Q925" s="52"/>
      <c r="R925" s="52"/>
      <c r="S925" s="52"/>
    </row>
    <row r="926" spans="1:19" hidden="1" x14ac:dyDescent="0.25">
      <c r="A926" s="52"/>
      <c r="B926" s="52"/>
      <c r="C926" s="52"/>
      <c r="D926" s="52"/>
      <c r="E926" s="52"/>
      <c r="F926" s="52"/>
      <c r="G926" s="52"/>
      <c r="H926" s="52"/>
      <c r="I926" s="52"/>
      <c r="J926" s="52"/>
      <c r="K926" s="52"/>
      <c r="L926" s="52"/>
      <c r="M926" s="52"/>
      <c r="N926" s="52"/>
      <c r="O926" s="52"/>
      <c r="P926" s="52"/>
      <c r="Q926" s="52"/>
      <c r="R926" s="52"/>
      <c r="S926" s="52"/>
    </row>
    <row r="927" spans="1:19" hidden="1" x14ac:dyDescent="0.25">
      <c r="A927" s="52"/>
      <c r="B927" s="52"/>
      <c r="C927" s="52"/>
      <c r="D927" s="52"/>
      <c r="E927" s="52"/>
      <c r="F927" s="52"/>
      <c r="G927" s="52"/>
      <c r="H927" s="52"/>
      <c r="I927" s="52"/>
      <c r="J927" s="52"/>
      <c r="K927" s="52"/>
      <c r="L927" s="52"/>
      <c r="M927" s="52"/>
      <c r="N927" s="52"/>
      <c r="O927" s="52"/>
      <c r="P927" s="52"/>
      <c r="Q927" s="52"/>
      <c r="R927" s="52"/>
      <c r="S927" s="52"/>
    </row>
    <row r="928" spans="1:19" hidden="1" x14ac:dyDescent="0.25">
      <c r="A928" s="52"/>
      <c r="B928" s="52"/>
      <c r="C928" s="52"/>
      <c r="D928" s="52"/>
      <c r="E928" s="52"/>
      <c r="F928" s="52"/>
      <c r="G928" s="52"/>
      <c r="H928" s="52"/>
      <c r="I928" s="52"/>
      <c r="J928" s="52"/>
      <c r="K928" s="52"/>
      <c r="L928" s="52"/>
      <c r="M928" s="52"/>
      <c r="N928" s="52"/>
      <c r="O928" s="52"/>
      <c r="P928" s="52"/>
      <c r="Q928" s="52"/>
      <c r="R928" s="52"/>
      <c r="S928" s="52"/>
    </row>
    <row r="929" spans="1:19" hidden="1" x14ac:dyDescent="0.25">
      <c r="A929" s="52"/>
      <c r="B929" s="52"/>
      <c r="C929" s="52"/>
      <c r="D929" s="52"/>
      <c r="E929" s="52"/>
      <c r="F929" s="52"/>
      <c r="G929" s="52"/>
      <c r="H929" s="52"/>
      <c r="I929" s="52"/>
      <c r="J929" s="52"/>
      <c r="K929" s="52"/>
      <c r="L929" s="52"/>
      <c r="M929" s="52"/>
      <c r="N929" s="52"/>
      <c r="O929" s="52"/>
      <c r="P929" s="52"/>
      <c r="Q929" s="52"/>
      <c r="R929" s="52"/>
      <c r="S929" s="52"/>
    </row>
    <row r="930" spans="1:19" hidden="1" x14ac:dyDescent="0.25">
      <c r="A930" s="52"/>
      <c r="B930" s="52"/>
      <c r="C930" s="52"/>
      <c r="D930" s="52"/>
      <c r="E930" s="52"/>
      <c r="F930" s="52"/>
      <c r="G930" s="52"/>
      <c r="H930" s="52"/>
      <c r="I930" s="52"/>
      <c r="J930" s="52"/>
      <c r="K930" s="52"/>
      <c r="L930" s="52"/>
      <c r="M930" s="52"/>
      <c r="N930" s="52"/>
      <c r="O930" s="52"/>
      <c r="P930" s="52"/>
      <c r="Q930" s="52"/>
      <c r="R930" s="52"/>
      <c r="S930" s="52"/>
    </row>
    <row r="931" spans="1:19" hidden="1" x14ac:dyDescent="0.25">
      <c r="A931" s="52"/>
      <c r="B931" s="52"/>
      <c r="C931" s="52"/>
      <c r="D931" s="52"/>
      <c r="E931" s="52"/>
      <c r="F931" s="52"/>
      <c r="G931" s="52"/>
      <c r="H931" s="52"/>
      <c r="I931" s="52"/>
      <c r="J931" s="52"/>
      <c r="K931" s="52"/>
      <c r="L931" s="52"/>
      <c r="M931" s="52"/>
      <c r="N931" s="52"/>
      <c r="O931" s="52"/>
      <c r="P931" s="52"/>
      <c r="Q931" s="52"/>
      <c r="R931" s="52"/>
      <c r="S931" s="52"/>
    </row>
    <row r="932" spans="1:19" hidden="1" x14ac:dyDescent="0.25">
      <c r="A932" s="52"/>
      <c r="B932" s="52"/>
      <c r="C932" s="52"/>
      <c r="D932" s="52"/>
      <c r="E932" s="52"/>
      <c r="F932" s="52"/>
      <c r="G932" s="52"/>
      <c r="H932" s="52"/>
      <c r="I932" s="52"/>
      <c r="J932" s="52"/>
      <c r="K932" s="52"/>
      <c r="L932" s="52"/>
      <c r="M932" s="52"/>
      <c r="N932" s="52"/>
      <c r="O932" s="52"/>
      <c r="P932" s="52"/>
      <c r="Q932" s="52"/>
      <c r="R932" s="52"/>
      <c r="S932" s="52"/>
    </row>
    <row r="933" spans="1:19" hidden="1" x14ac:dyDescent="0.25">
      <c r="A933" s="52"/>
      <c r="B933" s="52"/>
      <c r="C933" s="52"/>
      <c r="D933" s="52"/>
      <c r="E933" s="52"/>
      <c r="F933" s="52"/>
      <c r="G933" s="52"/>
      <c r="H933" s="52"/>
      <c r="I933" s="52"/>
      <c r="J933" s="52"/>
      <c r="K933" s="52"/>
      <c r="L933" s="52"/>
      <c r="M933" s="52"/>
      <c r="N933" s="52"/>
      <c r="O933" s="52"/>
      <c r="P933" s="52"/>
      <c r="Q933" s="52"/>
      <c r="R933" s="52"/>
      <c r="S933" s="52"/>
    </row>
    <row r="934" spans="1:19" hidden="1" x14ac:dyDescent="0.25">
      <c r="A934" s="52"/>
      <c r="B934" s="52"/>
      <c r="C934" s="52"/>
      <c r="D934" s="52"/>
      <c r="E934" s="52"/>
      <c r="F934" s="52"/>
      <c r="G934" s="52"/>
      <c r="H934" s="52"/>
      <c r="I934" s="52"/>
      <c r="J934" s="52"/>
      <c r="K934" s="52"/>
      <c r="L934" s="52"/>
      <c r="M934" s="52"/>
      <c r="N934" s="52"/>
      <c r="O934" s="52"/>
      <c r="P934" s="52"/>
      <c r="Q934" s="52"/>
      <c r="R934" s="52"/>
      <c r="S934" s="52"/>
    </row>
    <row r="935" spans="1:19" hidden="1" x14ac:dyDescent="0.25">
      <c r="A935" s="52"/>
      <c r="B935" s="52"/>
      <c r="C935" s="52"/>
      <c r="D935" s="52"/>
      <c r="E935" s="52"/>
      <c r="F935" s="52"/>
      <c r="G935" s="52"/>
      <c r="H935" s="52"/>
      <c r="I935" s="52"/>
      <c r="J935" s="52"/>
      <c r="K935" s="52"/>
      <c r="L935" s="52"/>
      <c r="M935" s="52"/>
      <c r="N935" s="52"/>
      <c r="O935" s="52"/>
      <c r="P935" s="52"/>
      <c r="Q935" s="52"/>
      <c r="R935" s="52"/>
      <c r="S935" s="52"/>
    </row>
    <row r="936" spans="1:19" hidden="1" x14ac:dyDescent="0.25">
      <c r="A936" s="52"/>
      <c r="B936" s="52"/>
      <c r="C936" s="52"/>
      <c r="D936" s="52"/>
      <c r="E936" s="52"/>
      <c r="F936" s="52"/>
      <c r="G936" s="52"/>
      <c r="H936" s="52"/>
      <c r="I936" s="52"/>
      <c r="J936" s="52"/>
      <c r="K936" s="52"/>
      <c r="L936" s="52"/>
      <c r="M936" s="52"/>
      <c r="N936" s="52"/>
      <c r="O936" s="52"/>
      <c r="P936" s="52"/>
      <c r="Q936" s="52"/>
      <c r="R936" s="52"/>
      <c r="S936" s="52"/>
    </row>
    <row r="937" spans="1:19" hidden="1" x14ac:dyDescent="0.25">
      <c r="A937" s="52"/>
      <c r="B937" s="52"/>
      <c r="C937" s="52"/>
      <c r="D937" s="52"/>
      <c r="E937" s="52"/>
      <c r="F937" s="52"/>
      <c r="G937" s="52"/>
      <c r="H937" s="52"/>
      <c r="I937" s="52"/>
      <c r="J937" s="52"/>
      <c r="K937" s="52"/>
      <c r="L937" s="52"/>
      <c r="M937" s="52"/>
      <c r="N937" s="52"/>
      <c r="O937" s="52"/>
      <c r="P937" s="52"/>
      <c r="Q937" s="52"/>
      <c r="R937" s="52"/>
      <c r="S937" s="52"/>
    </row>
    <row r="938" spans="1:19" hidden="1" x14ac:dyDescent="0.25">
      <c r="A938" s="52"/>
      <c r="B938" s="52"/>
      <c r="C938" s="52"/>
      <c r="D938" s="52"/>
      <c r="E938" s="52"/>
      <c r="F938" s="52"/>
      <c r="G938" s="52"/>
      <c r="H938" s="52"/>
      <c r="I938" s="52"/>
      <c r="J938" s="52"/>
      <c r="K938" s="52"/>
      <c r="L938" s="52"/>
      <c r="M938" s="52"/>
      <c r="N938" s="52"/>
      <c r="O938" s="52"/>
      <c r="P938" s="52"/>
      <c r="Q938" s="52"/>
      <c r="R938" s="52"/>
      <c r="S938" s="52"/>
    </row>
    <row r="939" spans="1:19" hidden="1" x14ac:dyDescent="0.25">
      <c r="A939" s="52"/>
      <c r="B939" s="52"/>
      <c r="C939" s="52"/>
      <c r="D939" s="52"/>
      <c r="E939" s="52"/>
      <c r="F939" s="52"/>
      <c r="G939" s="52"/>
      <c r="H939" s="52"/>
      <c r="I939" s="52"/>
      <c r="J939" s="52"/>
      <c r="K939" s="52"/>
      <c r="L939" s="52"/>
      <c r="M939" s="52"/>
      <c r="N939" s="52"/>
      <c r="O939" s="52"/>
      <c r="P939" s="52"/>
      <c r="Q939" s="52"/>
      <c r="R939" s="52"/>
      <c r="S939" s="52"/>
    </row>
    <row r="940" spans="1:19" hidden="1" x14ac:dyDescent="0.25">
      <c r="A940" s="52"/>
      <c r="B940" s="52"/>
      <c r="C940" s="52"/>
      <c r="D940" s="52"/>
      <c r="E940" s="52"/>
      <c r="F940" s="52"/>
      <c r="G940" s="52"/>
      <c r="H940" s="52"/>
      <c r="I940" s="52"/>
      <c r="J940" s="52"/>
      <c r="K940" s="52"/>
      <c r="L940" s="52"/>
      <c r="M940" s="52"/>
      <c r="N940" s="52"/>
      <c r="O940" s="52"/>
      <c r="P940" s="52"/>
      <c r="Q940" s="52"/>
      <c r="R940" s="52"/>
      <c r="S940" s="52"/>
    </row>
    <row r="941" spans="1:19" hidden="1" x14ac:dyDescent="0.25">
      <c r="A941" s="52"/>
      <c r="B941" s="52"/>
      <c r="C941" s="52"/>
      <c r="D941" s="52"/>
      <c r="E941" s="52"/>
      <c r="F941" s="52"/>
      <c r="G941" s="52"/>
      <c r="H941" s="52"/>
      <c r="I941" s="52"/>
      <c r="J941" s="52"/>
      <c r="K941" s="52"/>
      <c r="L941" s="52"/>
      <c r="M941" s="52"/>
      <c r="N941" s="52"/>
      <c r="O941" s="52"/>
      <c r="P941" s="52"/>
      <c r="Q941" s="52"/>
      <c r="R941" s="52"/>
      <c r="S941" s="52"/>
    </row>
    <row r="942" spans="1:19" hidden="1" x14ac:dyDescent="0.25">
      <c r="A942" s="52"/>
      <c r="B942" s="52"/>
      <c r="C942" s="52"/>
      <c r="D942" s="52"/>
      <c r="E942" s="52"/>
      <c r="F942" s="52"/>
      <c r="G942" s="52"/>
      <c r="H942" s="52"/>
      <c r="I942" s="52"/>
      <c r="J942" s="52"/>
      <c r="K942" s="52"/>
      <c r="L942" s="52"/>
      <c r="M942" s="52"/>
      <c r="N942" s="52"/>
      <c r="O942" s="52"/>
      <c r="P942" s="52"/>
      <c r="Q942" s="52"/>
      <c r="R942" s="52"/>
      <c r="S942" s="52"/>
    </row>
    <row r="943" spans="1:19" hidden="1" x14ac:dyDescent="0.25">
      <c r="A943" s="52"/>
      <c r="B943" s="52"/>
      <c r="C943" s="52"/>
      <c r="D943" s="52"/>
      <c r="E943" s="52"/>
      <c r="F943" s="52"/>
      <c r="G943" s="52"/>
      <c r="H943" s="52"/>
      <c r="I943" s="52"/>
      <c r="J943" s="52"/>
      <c r="K943" s="52"/>
      <c r="L943" s="52"/>
      <c r="M943" s="52"/>
      <c r="N943" s="52"/>
      <c r="O943" s="52"/>
      <c r="P943" s="52"/>
      <c r="Q943" s="52"/>
      <c r="R943" s="52"/>
      <c r="S943" s="52"/>
    </row>
    <row r="944" spans="1:19" hidden="1" x14ac:dyDescent="0.25">
      <c r="A944" s="52"/>
      <c r="B944" s="52"/>
      <c r="C944" s="52"/>
      <c r="D944" s="52"/>
      <c r="E944" s="52"/>
      <c r="F944" s="52"/>
      <c r="G944" s="52"/>
      <c r="H944" s="52"/>
      <c r="I944" s="52"/>
      <c r="J944" s="52"/>
      <c r="K944" s="52"/>
      <c r="L944" s="52"/>
      <c r="M944" s="52"/>
      <c r="N944" s="52"/>
      <c r="O944" s="52"/>
      <c r="P944" s="52"/>
      <c r="Q944" s="52"/>
      <c r="R944" s="52"/>
      <c r="S944" s="52"/>
    </row>
    <row r="945" spans="1:19" hidden="1" x14ac:dyDescent="0.25">
      <c r="A945" s="52"/>
      <c r="B945" s="52"/>
      <c r="C945" s="52"/>
      <c r="D945" s="52"/>
      <c r="E945" s="52"/>
      <c r="F945" s="52"/>
      <c r="G945" s="52"/>
      <c r="H945" s="52"/>
      <c r="I945" s="52"/>
      <c r="J945" s="52"/>
      <c r="K945" s="52"/>
      <c r="L945" s="52"/>
      <c r="M945" s="52"/>
      <c r="N945" s="52"/>
      <c r="O945" s="52"/>
      <c r="P945" s="52"/>
      <c r="Q945" s="52"/>
      <c r="R945" s="52"/>
      <c r="S945" s="52"/>
    </row>
    <row r="946" spans="1:19" hidden="1" x14ac:dyDescent="0.25">
      <c r="A946" s="52"/>
      <c r="B946" s="52"/>
      <c r="C946" s="52"/>
      <c r="D946" s="52"/>
      <c r="E946" s="52"/>
      <c r="F946" s="52"/>
      <c r="G946" s="52"/>
      <c r="H946" s="52"/>
      <c r="I946" s="52"/>
      <c r="J946" s="52"/>
      <c r="K946" s="52"/>
      <c r="L946" s="52"/>
      <c r="M946" s="52"/>
      <c r="N946" s="52"/>
      <c r="O946" s="52"/>
      <c r="P946" s="52"/>
      <c r="Q946" s="52"/>
      <c r="R946" s="52"/>
      <c r="S946" s="52"/>
    </row>
    <row r="947" spans="1:19" hidden="1" x14ac:dyDescent="0.25">
      <c r="A947" s="52"/>
      <c r="B947" s="52"/>
      <c r="C947" s="52"/>
      <c r="D947" s="52"/>
      <c r="E947" s="52"/>
      <c r="F947" s="52"/>
      <c r="G947" s="52"/>
      <c r="H947" s="52"/>
      <c r="I947" s="52"/>
      <c r="J947" s="52"/>
      <c r="K947" s="52"/>
      <c r="L947" s="52"/>
      <c r="M947" s="52"/>
      <c r="N947" s="52"/>
      <c r="O947" s="52"/>
      <c r="P947" s="52"/>
      <c r="Q947" s="52"/>
      <c r="R947" s="52"/>
      <c r="S947" s="52"/>
    </row>
    <row r="948" spans="1:19" hidden="1" x14ac:dyDescent="0.25">
      <c r="A948" s="52"/>
      <c r="B948" s="52"/>
      <c r="C948" s="52"/>
      <c r="D948" s="52"/>
      <c r="E948" s="52"/>
      <c r="F948" s="52"/>
      <c r="G948" s="52"/>
      <c r="H948" s="52"/>
      <c r="I948" s="52"/>
      <c r="J948" s="52"/>
      <c r="K948" s="52"/>
      <c r="L948" s="52"/>
      <c r="M948" s="52"/>
      <c r="N948" s="52"/>
      <c r="O948" s="52"/>
      <c r="P948" s="52"/>
      <c r="Q948" s="52"/>
      <c r="R948" s="52"/>
      <c r="S948" s="52"/>
    </row>
    <row r="949" spans="1:19" hidden="1" x14ac:dyDescent="0.25">
      <c r="A949" s="52"/>
      <c r="B949" s="52"/>
      <c r="C949" s="52"/>
      <c r="D949" s="52"/>
      <c r="E949" s="52"/>
      <c r="F949" s="52"/>
      <c r="G949" s="52"/>
      <c r="H949" s="52"/>
      <c r="I949" s="52"/>
      <c r="J949" s="52"/>
      <c r="K949" s="52"/>
      <c r="L949" s="52"/>
      <c r="M949" s="52"/>
      <c r="N949" s="52"/>
      <c r="O949" s="52"/>
      <c r="P949" s="52"/>
      <c r="Q949" s="52"/>
      <c r="R949" s="52"/>
      <c r="S949" s="52"/>
    </row>
    <row r="950" spans="1:19" hidden="1" x14ac:dyDescent="0.25">
      <c r="A950" s="52"/>
      <c r="B950" s="52"/>
      <c r="C950" s="52"/>
      <c r="D950" s="52"/>
      <c r="E950" s="52"/>
      <c r="F950" s="52"/>
      <c r="G950" s="52"/>
      <c r="H950" s="52"/>
      <c r="I950" s="52"/>
      <c r="J950" s="52"/>
      <c r="K950" s="52"/>
      <c r="L950" s="52"/>
      <c r="M950" s="52"/>
      <c r="N950" s="52"/>
      <c r="O950" s="52"/>
      <c r="P950" s="52"/>
      <c r="Q950" s="52"/>
      <c r="R950" s="52"/>
      <c r="S950" s="52"/>
    </row>
    <row r="951" spans="1:19" hidden="1" x14ac:dyDescent="0.25">
      <c r="A951" s="52"/>
      <c r="B951" s="52"/>
      <c r="C951" s="52"/>
      <c r="D951" s="52"/>
      <c r="E951" s="52"/>
      <c r="F951" s="52"/>
      <c r="G951" s="52"/>
      <c r="H951" s="52"/>
      <c r="I951" s="52"/>
      <c r="J951" s="52"/>
      <c r="K951" s="52"/>
      <c r="L951" s="52"/>
      <c r="M951" s="52"/>
      <c r="N951" s="52"/>
      <c r="O951" s="52"/>
      <c r="P951" s="52"/>
      <c r="Q951" s="52"/>
      <c r="R951" s="52"/>
      <c r="S951" s="52"/>
    </row>
    <row r="952" spans="1:19" hidden="1" x14ac:dyDescent="0.25">
      <c r="A952" s="52"/>
      <c r="B952" s="52"/>
      <c r="C952" s="52"/>
      <c r="D952" s="52"/>
      <c r="E952" s="52"/>
      <c r="F952" s="52"/>
      <c r="G952" s="52"/>
      <c r="H952" s="52"/>
      <c r="I952" s="52"/>
      <c r="J952" s="52"/>
      <c r="K952" s="52"/>
      <c r="L952" s="52"/>
      <c r="M952" s="52"/>
      <c r="N952" s="52"/>
      <c r="O952" s="52"/>
      <c r="P952" s="52"/>
      <c r="Q952" s="52"/>
      <c r="R952" s="52"/>
      <c r="S952" s="52"/>
    </row>
    <row r="953" spans="1:19" hidden="1" x14ac:dyDescent="0.25">
      <c r="A953" s="52"/>
      <c r="B953" s="52"/>
      <c r="C953" s="52"/>
      <c r="D953" s="52"/>
      <c r="E953" s="52"/>
      <c r="F953" s="52"/>
      <c r="G953" s="52"/>
      <c r="H953" s="52"/>
      <c r="I953" s="52"/>
      <c r="J953" s="52"/>
      <c r="K953" s="52"/>
      <c r="L953" s="52"/>
      <c r="M953" s="52"/>
      <c r="N953" s="52"/>
      <c r="O953" s="52"/>
      <c r="P953" s="52"/>
      <c r="Q953" s="52"/>
      <c r="R953" s="52"/>
      <c r="S953" s="52"/>
    </row>
    <row r="954" spans="1:19" hidden="1" x14ac:dyDescent="0.25">
      <c r="A954" s="52"/>
      <c r="B954" s="52"/>
      <c r="C954" s="52"/>
      <c r="D954" s="52"/>
      <c r="E954" s="52"/>
      <c r="F954" s="52"/>
      <c r="G954" s="52"/>
      <c r="H954" s="52"/>
      <c r="I954" s="52"/>
      <c r="J954" s="52"/>
      <c r="K954" s="52"/>
      <c r="L954" s="52"/>
      <c r="M954" s="52"/>
      <c r="N954" s="52"/>
      <c r="O954" s="52"/>
      <c r="P954" s="52"/>
      <c r="Q954" s="52"/>
      <c r="R954" s="52"/>
      <c r="S954" s="52"/>
    </row>
    <row r="955" spans="1:19" hidden="1" x14ac:dyDescent="0.25">
      <c r="A955" s="52"/>
      <c r="B955" s="52"/>
      <c r="C955" s="52"/>
      <c r="D955" s="52"/>
      <c r="E955" s="52"/>
      <c r="F955" s="52"/>
      <c r="G955" s="52"/>
      <c r="H955" s="52"/>
      <c r="I955" s="52"/>
      <c r="J955" s="52"/>
      <c r="K955" s="52"/>
      <c r="L955" s="52"/>
      <c r="M955" s="52"/>
      <c r="N955" s="52"/>
      <c r="O955" s="52"/>
      <c r="P955" s="52"/>
      <c r="Q955" s="52"/>
      <c r="R955" s="52"/>
      <c r="S955" s="52"/>
    </row>
    <row r="956" spans="1:19" hidden="1" x14ac:dyDescent="0.25">
      <c r="A956" s="52"/>
      <c r="B956" s="52"/>
      <c r="C956" s="52"/>
      <c r="D956" s="52"/>
      <c r="E956" s="52"/>
      <c r="F956" s="52"/>
      <c r="G956" s="52"/>
      <c r="H956" s="52"/>
      <c r="I956" s="52"/>
      <c r="J956" s="52"/>
      <c r="K956" s="52"/>
      <c r="L956" s="52"/>
      <c r="M956" s="52"/>
      <c r="N956" s="52"/>
      <c r="O956" s="52"/>
      <c r="P956" s="52"/>
      <c r="Q956" s="52"/>
      <c r="R956" s="52"/>
      <c r="S956" s="52"/>
    </row>
    <row r="957" spans="1:19" hidden="1" x14ac:dyDescent="0.25">
      <c r="A957" s="52"/>
      <c r="B957" s="52"/>
      <c r="C957" s="52"/>
      <c r="D957" s="52"/>
      <c r="E957" s="52"/>
      <c r="F957" s="52"/>
      <c r="G957" s="52"/>
      <c r="H957" s="52"/>
      <c r="I957" s="52"/>
      <c r="J957" s="52"/>
      <c r="K957" s="52"/>
      <c r="L957" s="52"/>
      <c r="M957" s="52"/>
      <c r="N957" s="52"/>
      <c r="O957" s="52"/>
      <c r="P957" s="52"/>
      <c r="Q957" s="52"/>
      <c r="R957" s="52"/>
      <c r="S957" s="52"/>
    </row>
    <row r="958" spans="1:19" hidden="1" x14ac:dyDescent="0.25">
      <c r="A958" s="52"/>
      <c r="B958" s="52"/>
      <c r="C958" s="52"/>
      <c r="D958" s="52"/>
      <c r="E958" s="52"/>
      <c r="F958" s="52"/>
      <c r="G958" s="52"/>
      <c r="H958" s="52"/>
      <c r="I958" s="52"/>
      <c r="J958" s="52"/>
      <c r="K958" s="52"/>
      <c r="L958" s="52"/>
      <c r="M958" s="52"/>
      <c r="N958" s="52"/>
      <c r="O958" s="52"/>
      <c r="P958" s="52"/>
      <c r="Q958" s="52"/>
      <c r="R958" s="52"/>
      <c r="S958" s="52"/>
    </row>
    <row r="959" spans="1:19" hidden="1" x14ac:dyDescent="0.25">
      <c r="A959" s="52"/>
      <c r="B959" s="52"/>
      <c r="C959" s="52"/>
      <c r="D959" s="52"/>
      <c r="E959" s="52"/>
      <c r="F959" s="52"/>
      <c r="G959" s="52"/>
      <c r="H959" s="52"/>
      <c r="I959" s="52"/>
      <c r="J959" s="52"/>
      <c r="K959" s="52"/>
      <c r="L959" s="52"/>
      <c r="M959" s="52"/>
      <c r="N959" s="52"/>
      <c r="O959" s="52"/>
      <c r="P959" s="52"/>
      <c r="Q959" s="52"/>
      <c r="R959" s="52"/>
      <c r="S959" s="52"/>
    </row>
    <row r="960" spans="1:19" hidden="1" x14ac:dyDescent="0.25">
      <c r="A960" s="52"/>
      <c r="B960" s="52"/>
      <c r="C960" s="52"/>
      <c r="D960" s="52"/>
      <c r="E960" s="52"/>
      <c r="F960" s="52"/>
      <c r="G960" s="52"/>
      <c r="H960" s="52"/>
      <c r="I960" s="52"/>
      <c r="J960" s="52"/>
      <c r="K960" s="52"/>
      <c r="L960" s="52"/>
      <c r="M960" s="52"/>
      <c r="N960" s="52"/>
      <c r="O960" s="52"/>
      <c r="P960" s="52"/>
      <c r="Q960" s="52"/>
      <c r="R960" s="52"/>
      <c r="S960" s="52"/>
    </row>
    <row r="961" spans="1:19" hidden="1" x14ac:dyDescent="0.25">
      <c r="A961" s="52"/>
      <c r="B961" s="52"/>
      <c r="C961" s="52"/>
      <c r="D961" s="52"/>
      <c r="E961" s="52"/>
      <c r="F961" s="52"/>
      <c r="G961" s="52"/>
      <c r="H961" s="52"/>
      <c r="I961" s="52"/>
      <c r="J961" s="52"/>
      <c r="K961" s="52"/>
      <c r="L961" s="52"/>
      <c r="M961" s="52"/>
      <c r="N961" s="52"/>
      <c r="O961" s="52"/>
      <c r="P961" s="52"/>
      <c r="Q961" s="52"/>
      <c r="R961" s="52"/>
      <c r="S961" s="52"/>
    </row>
    <row r="962" spans="1:19" hidden="1" x14ac:dyDescent="0.25">
      <c r="A962" s="52"/>
      <c r="B962" s="52"/>
      <c r="C962" s="52"/>
      <c r="D962" s="52"/>
      <c r="E962" s="52"/>
      <c r="F962" s="52"/>
      <c r="G962" s="52"/>
      <c r="H962" s="52"/>
      <c r="I962" s="52"/>
      <c r="J962" s="52"/>
      <c r="K962" s="52"/>
      <c r="L962" s="52"/>
      <c r="M962" s="52"/>
      <c r="N962" s="52"/>
      <c r="O962" s="52"/>
      <c r="P962" s="52"/>
      <c r="Q962" s="52"/>
      <c r="R962" s="52"/>
      <c r="S962" s="52"/>
    </row>
    <row r="963" spans="1:19" hidden="1" x14ac:dyDescent="0.25">
      <c r="A963" s="52"/>
      <c r="B963" s="52"/>
      <c r="C963" s="52"/>
      <c r="D963" s="52"/>
      <c r="E963" s="52"/>
      <c r="F963" s="52"/>
      <c r="G963" s="52"/>
      <c r="H963" s="52"/>
      <c r="I963" s="52"/>
      <c r="J963" s="52"/>
      <c r="K963" s="52"/>
      <c r="L963" s="52"/>
      <c r="M963" s="52"/>
      <c r="N963" s="52"/>
      <c r="O963" s="52"/>
      <c r="P963" s="52"/>
      <c r="Q963" s="52"/>
      <c r="R963" s="52"/>
      <c r="S963" s="52"/>
    </row>
    <row r="964" spans="1:19" hidden="1" x14ac:dyDescent="0.25">
      <c r="A964" s="52"/>
      <c r="B964" s="52"/>
      <c r="C964" s="52"/>
      <c r="D964" s="52"/>
      <c r="E964" s="52"/>
      <c r="F964" s="52"/>
      <c r="G964" s="52"/>
      <c r="H964" s="52"/>
      <c r="I964" s="52"/>
      <c r="J964" s="52"/>
      <c r="K964" s="52"/>
      <c r="L964" s="52"/>
      <c r="M964" s="52"/>
      <c r="N964" s="52"/>
      <c r="O964" s="52"/>
      <c r="P964" s="52"/>
      <c r="Q964" s="52"/>
      <c r="R964" s="52"/>
      <c r="S964" s="52"/>
    </row>
    <row r="965" spans="1:19" hidden="1" x14ac:dyDescent="0.25">
      <c r="A965" s="52"/>
      <c r="B965" s="52"/>
      <c r="C965" s="52"/>
      <c r="D965" s="52"/>
      <c r="E965" s="52"/>
      <c r="F965" s="52"/>
      <c r="G965" s="52"/>
      <c r="H965" s="52"/>
      <c r="I965" s="52"/>
      <c r="J965" s="52"/>
      <c r="K965" s="52"/>
      <c r="L965" s="52"/>
      <c r="M965" s="52"/>
      <c r="N965" s="52"/>
      <c r="O965" s="52"/>
      <c r="P965" s="52"/>
      <c r="Q965" s="52"/>
      <c r="R965" s="52"/>
      <c r="S965" s="52"/>
    </row>
    <row r="966" spans="1:19" hidden="1" x14ac:dyDescent="0.25">
      <c r="A966" s="52"/>
      <c r="B966" s="52"/>
      <c r="C966" s="52"/>
      <c r="D966" s="52"/>
      <c r="E966" s="52"/>
      <c r="F966" s="52"/>
      <c r="G966" s="52"/>
      <c r="H966" s="52"/>
      <c r="I966" s="52"/>
      <c r="J966" s="52"/>
      <c r="K966" s="52"/>
      <c r="L966" s="52"/>
      <c r="M966" s="52"/>
      <c r="N966" s="52"/>
      <c r="O966" s="52"/>
      <c r="P966" s="52"/>
      <c r="Q966" s="52"/>
      <c r="R966" s="52"/>
      <c r="S966" s="52"/>
    </row>
    <row r="967" spans="1:19" hidden="1" x14ac:dyDescent="0.25">
      <c r="A967" s="52"/>
      <c r="B967" s="52"/>
      <c r="C967" s="52"/>
      <c r="D967" s="52"/>
      <c r="E967" s="52"/>
      <c r="F967" s="52"/>
      <c r="G967" s="52"/>
      <c r="H967" s="52"/>
      <c r="I967" s="52"/>
      <c r="J967" s="52"/>
      <c r="K967" s="52"/>
      <c r="L967" s="52"/>
      <c r="M967" s="52"/>
      <c r="N967" s="52"/>
      <c r="O967" s="52"/>
      <c r="P967" s="52"/>
      <c r="Q967" s="52"/>
      <c r="R967" s="52"/>
      <c r="S967" s="52"/>
    </row>
    <row r="968" spans="1:19" hidden="1" x14ac:dyDescent="0.25">
      <c r="A968" s="52"/>
      <c r="B968" s="52"/>
      <c r="C968" s="52"/>
      <c r="D968" s="52"/>
      <c r="E968" s="52"/>
      <c r="F968" s="52"/>
      <c r="G968" s="52"/>
      <c r="H968" s="52"/>
      <c r="I968" s="52"/>
      <c r="J968" s="52"/>
      <c r="K968" s="52"/>
      <c r="L968" s="52"/>
      <c r="M968" s="52"/>
      <c r="N968" s="52"/>
      <c r="O968" s="52"/>
      <c r="P968" s="52"/>
      <c r="Q968" s="52"/>
      <c r="R968" s="52"/>
      <c r="S968" s="52"/>
    </row>
  </sheetData>
  <protectedRanges>
    <protectedRange password="E1A2" sqref="AA3:AA349" name="Range1_1_1"/>
    <protectedRange password="E1A2" sqref="N2:O2" name="Range1_5_1_1"/>
    <protectedRange password="E1A2" sqref="AA2" name="Range1_1_2_2"/>
    <protectedRange password="E1A2" sqref="N210:O213 N53:O53 N149:O160 N192:O192 N199:O201 N221:O257 N112:O119 N310:O310 N215:O217 N316:O316 N46:O50 N55:O93 N95:O103 N144:O145 N164:O164 N204:O208 N297:O305 N105:O110 N121:O121 N123:O125 N162:O162 O7:O9 N10:O20 O21:O41" name="Range1_2_1_1_1"/>
    <protectedRange password="E1A2" sqref="V2" name="Range1_1"/>
    <protectedRange password="E1A2" sqref="L4:L5 L10:L67 L322:L344 L69:L75 L77:L316" name="Range1_1_8_1"/>
    <protectedRange password="E1A2" sqref="O126 O214" name="Range1_1_2"/>
    <protectedRange password="E1A2" sqref="N345:O345" name="Range1_2_1_1_1_1"/>
    <protectedRange password="E1A2" sqref="N346:O346" name="Range1_4_1_1"/>
    <protectedRange password="E1A2" sqref="P347:P348" name="Range1"/>
    <protectedRange password="E1A2" sqref="O347" name="Range1_1_2_1"/>
  </protectedRanges>
  <autoFilter ref="A2:AA350" xr:uid="{00000000-0001-0000-0300-000000000000}"/>
  <phoneticPr fontId="32" type="noConversion"/>
  <conditionalFormatting sqref="A3:AA349">
    <cfRule type="expression" dxfId="5" priority="5" stopIfTrue="1">
      <formula>AND($A13&lt;&gt;"", MOD(ROW()-2,2)=1)</formula>
    </cfRule>
    <cfRule type="expression" dxfId="4" priority="6" stopIfTrue="1">
      <formula>AND($A13&lt;&gt;"", MOD(ROW()-2,2)=0)</formula>
    </cfRule>
  </conditionalFormatting>
  <conditionalFormatting sqref="J3:J349">
    <cfRule type="expression" dxfId="3" priority="2" stopIfTrue="1">
      <formula>LOWER(TRIM($J3))="pass"</formula>
    </cfRule>
    <cfRule type="expression" dxfId="2" priority="3" stopIfTrue="1">
      <formula>LOWER(TRIM($J3))="fail"</formula>
    </cfRule>
    <cfRule type="expression" dxfId="1" priority="4" stopIfTrue="1">
      <formula>LOWER(TRIM($J3))="info"</formula>
    </cfRule>
  </conditionalFormatting>
  <dataValidations count="2">
    <dataValidation type="list" allowBlank="1" showInputMessage="1" showErrorMessage="1" sqref="J351:J1048576 J2:J349" xr:uid="{00000000-0002-0000-0300-000000000000}">
      <formula1>$I$354:$I$357</formula1>
    </dataValidation>
    <dataValidation type="list" allowBlank="1" showInputMessage="1" showErrorMessage="1" sqref="M3:M349" xr:uid="{5B20E670-5B17-40A6-9583-A48474E89E9D}">
      <formula1>$I$360:$I$363</formula1>
    </dataValidation>
  </dataValidations>
  <printOptions headings="1"/>
  <pageMargins left="0.75" right="0.75" top="1" bottom="1" header="0.5" footer="0.5"/>
  <pageSetup orientation="portrait" horizontalDpi="4294967292" verticalDpi="4294967292" r:id="rId1"/>
  <extLst>
    <ext xmlns:x14="http://schemas.microsoft.com/office/spreadsheetml/2009/9/main" uri="{78C0D931-6437-407d-A8EE-F0AAD7539E65}">
      <x14:conditionalFormattings>
        <x14:conditionalFormatting xmlns:xm="http://schemas.microsoft.com/office/excel/2006/main">
          <x14:cfRule type="expression" priority="1" stopIfTrue="1" id="{B861ACF1-CE80-4B96-BA56-207B266346B0}">
            <xm:f>AND($N3&lt;&gt;"", ISNA(MATCH($N3,'Issue Code Table'!$A:$A,0)))</xm:f>
            <x14:dxf>
              <font>
                <b/>
                <i val="0"/>
                <color rgb="FFFF0101"/>
              </font>
              <fill>
                <patternFill>
                  <bgColor rgb="FFFFFF00"/>
                </patternFill>
              </fill>
            </x14:dxf>
          </x14:cfRule>
          <xm:sqref>N3:N349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0000"/>
    <pageSetUpPr fitToPage="1"/>
  </sheetPr>
  <dimension ref="A1:N27"/>
  <sheetViews>
    <sheetView showGridLines="0" showRuler="0" zoomScaleNormal="100" workbookViewId="0">
      <pane ySplit="1" topLeftCell="A2" activePane="bottomLeft" state="frozen"/>
      <selection activeCell="K2" sqref="K2:K256"/>
      <selection pane="bottomLeft"/>
    </sheetView>
  </sheetViews>
  <sheetFormatPr defaultColWidth="9.1796875" defaultRowHeight="12.5" x14ac:dyDescent="0.25"/>
  <cols>
    <col min="14" max="14" width="10.1796875" customWidth="1"/>
  </cols>
  <sheetData>
    <row r="1" spans="1:14" ht="13" x14ac:dyDescent="0.3">
      <c r="A1" s="81" t="s">
        <v>974</v>
      </c>
      <c r="B1" s="82"/>
      <c r="C1" s="82"/>
      <c r="D1" s="82"/>
      <c r="E1" s="82"/>
      <c r="F1" s="82"/>
      <c r="G1" s="82"/>
      <c r="H1" s="82"/>
      <c r="I1" s="82"/>
      <c r="J1" s="82"/>
      <c r="K1" s="82"/>
      <c r="L1" s="82"/>
      <c r="M1" s="82"/>
      <c r="N1" s="83"/>
    </row>
    <row r="2" spans="1:14" ht="12.75" customHeight="1" x14ac:dyDescent="0.25">
      <c r="A2" s="127" t="s">
        <v>975</v>
      </c>
      <c r="B2" s="128"/>
      <c r="C2" s="128"/>
      <c r="D2" s="128"/>
      <c r="E2" s="128"/>
      <c r="F2" s="128"/>
      <c r="G2" s="128"/>
      <c r="H2" s="128"/>
      <c r="I2" s="128"/>
      <c r="J2" s="128"/>
      <c r="K2" s="128"/>
      <c r="L2" s="128"/>
      <c r="M2" s="128"/>
      <c r="N2" s="129"/>
    </row>
    <row r="3" spans="1:14" ht="12.75" customHeight="1" x14ac:dyDescent="0.25">
      <c r="A3" s="130" t="s">
        <v>976</v>
      </c>
      <c r="B3" s="175"/>
      <c r="C3" s="175"/>
      <c r="D3" s="175"/>
      <c r="E3" s="175"/>
      <c r="F3" s="175"/>
      <c r="G3" s="175"/>
      <c r="H3" s="175"/>
      <c r="J3" s="175"/>
      <c r="K3" s="175"/>
      <c r="L3" s="175"/>
      <c r="M3" s="175"/>
      <c r="N3" s="176"/>
    </row>
    <row r="4" spans="1:14" x14ac:dyDescent="0.25">
      <c r="A4" s="1" t="s">
        <v>977</v>
      </c>
      <c r="B4" s="2"/>
      <c r="C4" s="2"/>
      <c r="D4" s="2"/>
      <c r="E4" s="2"/>
      <c r="F4" s="2"/>
      <c r="G4" s="2"/>
      <c r="H4" s="2"/>
      <c r="I4" s="2"/>
      <c r="J4" s="2"/>
      <c r="K4" s="2"/>
      <c r="L4" s="2"/>
      <c r="M4" s="2"/>
      <c r="N4" s="87"/>
    </row>
    <row r="5" spans="1:14" x14ac:dyDescent="0.25">
      <c r="A5" s="1" t="s">
        <v>978</v>
      </c>
      <c r="B5" s="2"/>
      <c r="C5" s="2"/>
      <c r="D5" s="2"/>
      <c r="E5" s="2"/>
      <c r="F5" s="2"/>
      <c r="G5" s="2"/>
      <c r="H5" s="2"/>
      <c r="I5" s="2"/>
      <c r="J5" s="2"/>
      <c r="K5" s="2"/>
      <c r="L5" s="2"/>
      <c r="M5" s="2"/>
      <c r="N5" s="87"/>
    </row>
    <row r="6" spans="1:14" x14ac:dyDescent="0.25">
      <c r="A6" s="1" t="s">
        <v>979</v>
      </c>
      <c r="B6" s="2"/>
      <c r="C6" s="2"/>
      <c r="D6" s="2"/>
      <c r="E6" s="2"/>
      <c r="F6" s="2"/>
      <c r="G6" s="2"/>
      <c r="H6" s="2"/>
      <c r="I6" s="2"/>
      <c r="J6" s="2"/>
      <c r="K6" s="2"/>
      <c r="L6" s="2"/>
      <c r="M6" s="2"/>
      <c r="N6" s="87"/>
    </row>
    <row r="7" spans="1:14" x14ac:dyDescent="0.25">
      <c r="A7" s="177"/>
      <c r="B7" s="89"/>
      <c r="C7" s="89"/>
      <c r="D7" s="89"/>
      <c r="E7" s="89"/>
      <c r="F7" s="89"/>
      <c r="G7" s="89"/>
      <c r="H7" s="89"/>
      <c r="I7" s="89"/>
      <c r="J7" s="89"/>
      <c r="K7" s="89"/>
      <c r="L7" s="89"/>
      <c r="M7" s="89"/>
      <c r="N7" s="90"/>
    </row>
    <row r="9" spans="1:14" ht="12.75" customHeight="1" x14ac:dyDescent="0.25">
      <c r="A9" s="178" t="s">
        <v>980</v>
      </c>
      <c r="B9" s="179"/>
      <c r="C9" s="179"/>
      <c r="D9" s="179"/>
      <c r="E9" s="179"/>
      <c r="F9" s="179"/>
      <c r="G9" s="179"/>
      <c r="H9" s="179"/>
      <c r="I9" s="179"/>
      <c r="J9" s="179"/>
      <c r="K9" s="179"/>
      <c r="L9" s="179"/>
      <c r="M9" s="179"/>
      <c r="N9" s="180"/>
    </row>
    <row r="10" spans="1:14" ht="12.75" customHeight="1" x14ac:dyDescent="0.25">
      <c r="A10" s="181" t="s">
        <v>981</v>
      </c>
      <c r="B10" s="182"/>
      <c r="C10" s="182"/>
      <c r="D10" s="182"/>
      <c r="E10" s="182"/>
      <c r="F10" s="182"/>
      <c r="G10" s="182"/>
      <c r="H10" s="182"/>
      <c r="I10" s="182"/>
      <c r="J10" s="182"/>
      <c r="K10" s="182"/>
      <c r="L10" s="182"/>
      <c r="M10" s="182"/>
      <c r="N10" s="183"/>
    </row>
    <row r="11" spans="1:14" ht="12.75" customHeight="1" x14ac:dyDescent="0.25">
      <c r="A11" s="130" t="s">
        <v>982</v>
      </c>
      <c r="B11" s="175"/>
      <c r="C11" s="175"/>
      <c r="D11" s="175"/>
      <c r="E11" s="175"/>
      <c r="F11" s="175"/>
      <c r="G11" s="175"/>
      <c r="H11" s="175"/>
      <c r="I11" s="175"/>
      <c r="J11" s="175"/>
      <c r="K11" s="175"/>
      <c r="L11" s="175"/>
      <c r="M11" s="175"/>
      <c r="N11" s="176"/>
    </row>
    <row r="12" spans="1:14" x14ac:dyDescent="0.25">
      <c r="A12" s="1" t="s">
        <v>983</v>
      </c>
      <c r="B12" s="2"/>
      <c r="C12" s="2"/>
      <c r="D12" s="2"/>
      <c r="E12" s="2"/>
      <c r="F12" s="2"/>
      <c r="G12" s="2"/>
      <c r="H12" s="2"/>
      <c r="I12" s="2"/>
      <c r="J12" s="2"/>
      <c r="K12" s="2"/>
      <c r="L12" s="2"/>
      <c r="M12" s="2"/>
      <c r="N12" s="87"/>
    </row>
    <row r="13" spans="1:14" x14ac:dyDescent="0.25">
      <c r="A13" s="177" t="s">
        <v>984</v>
      </c>
      <c r="B13" s="89"/>
      <c r="C13" s="89"/>
      <c r="D13" s="89"/>
      <c r="E13" s="89"/>
      <c r="F13" s="89"/>
      <c r="G13" s="89"/>
      <c r="H13" s="89"/>
      <c r="I13" s="89"/>
      <c r="J13" s="89"/>
      <c r="K13" s="89"/>
      <c r="L13" s="89"/>
      <c r="M13" s="89"/>
      <c r="N13" s="90"/>
    </row>
    <row r="15" spans="1:14" ht="12.75" customHeight="1" x14ac:dyDescent="0.25">
      <c r="A15" s="178" t="s">
        <v>985</v>
      </c>
      <c r="B15" s="179"/>
      <c r="C15" s="179"/>
      <c r="D15" s="179"/>
      <c r="E15" s="179"/>
      <c r="F15" s="179"/>
      <c r="G15" s="179"/>
      <c r="H15" s="179"/>
      <c r="I15" s="179"/>
      <c r="J15" s="179"/>
      <c r="K15" s="179"/>
      <c r="L15" s="179"/>
      <c r="M15" s="179"/>
      <c r="N15" s="180"/>
    </row>
    <row r="16" spans="1:14" ht="12.75" customHeight="1" x14ac:dyDescent="0.25">
      <c r="A16" s="181" t="s">
        <v>986</v>
      </c>
      <c r="B16" s="182"/>
      <c r="C16" s="182"/>
      <c r="D16" s="182"/>
      <c r="E16" s="182"/>
      <c r="F16" s="182"/>
      <c r="G16" s="182"/>
      <c r="H16" s="182"/>
      <c r="I16" s="182"/>
      <c r="J16" s="182"/>
      <c r="K16" s="182"/>
      <c r="L16" s="182"/>
      <c r="M16" s="182"/>
      <c r="N16" s="183"/>
    </row>
    <row r="17" spans="1:14" ht="12.75" customHeight="1" x14ac:dyDescent="0.25">
      <c r="A17" s="130" t="s">
        <v>987</v>
      </c>
      <c r="B17" s="175"/>
      <c r="C17" s="175"/>
      <c r="D17" s="175"/>
      <c r="E17" s="175"/>
      <c r="F17" s="175"/>
      <c r="G17" s="175"/>
      <c r="H17" s="175"/>
      <c r="I17" s="175"/>
      <c r="J17" s="175"/>
      <c r="K17" s="175"/>
      <c r="L17" s="175"/>
      <c r="M17" s="175"/>
      <c r="N17" s="176"/>
    </row>
    <row r="18" spans="1:14" x14ac:dyDescent="0.25">
      <c r="A18" s="1" t="s">
        <v>988</v>
      </c>
      <c r="B18" s="2"/>
      <c r="C18" s="2"/>
      <c r="D18" s="2"/>
      <c r="E18" s="2"/>
      <c r="F18" s="2"/>
      <c r="G18" s="2"/>
      <c r="H18" s="2"/>
      <c r="I18" s="2"/>
      <c r="J18" s="2"/>
      <c r="K18" s="2"/>
      <c r="L18" s="2"/>
      <c r="M18" s="2"/>
      <c r="N18" s="87"/>
    </row>
    <row r="19" spans="1:14" x14ac:dyDescent="0.25">
      <c r="A19" s="1" t="s">
        <v>989</v>
      </c>
      <c r="B19" s="2"/>
      <c r="C19" s="2"/>
      <c r="D19" s="2"/>
      <c r="E19" s="2"/>
      <c r="F19" s="2"/>
      <c r="G19" s="2"/>
      <c r="H19" s="2"/>
      <c r="I19" s="2"/>
      <c r="J19" s="2"/>
      <c r="K19" s="2"/>
      <c r="L19" s="2"/>
      <c r="M19" s="2"/>
      <c r="N19" s="87"/>
    </row>
    <row r="20" spans="1:14" x14ac:dyDescent="0.25">
      <c r="A20" s="1" t="s">
        <v>990</v>
      </c>
      <c r="B20" s="2"/>
      <c r="C20" s="2"/>
      <c r="D20" s="2"/>
      <c r="E20" s="2"/>
      <c r="F20" s="2"/>
      <c r="G20" s="2"/>
      <c r="H20" s="2"/>
      <c r="I20" s="2"/>
      <c r="J20" s="2"/>
      <c r="K20" s="2"/>
      <c r="L20" s="2"/>
      <c r="M20" s="2"/>
      <c r="N20" s="87"/>
    </row>
    <row r="21" spans="1:14" x14ac:dyDescent="0.25">
      <c r="A21" s="177"/>
      <c r="B21" s="89"/>
      <c r="C21" s="89"/>
      <c r="D21" s="89"/>
      <c r="E21" s="89"/>
      <c r="F21" s="89"/>
      <c r="G21" s="89"/>
      <c r="H21" s="89"/>
      <c r="I21" s="89"/>
      <c r="J21" s="89"/>
      <c r="K21" s="89"/>
      <c r="L21" s="89"/>
      <c r="M21" s="89"/>
      <c r="N21" s="90"/>
    </row>
    <row r="23" spans="1:14" ht="12.75" customHeight="1" x14ac:dyDescent="0.25">
      <c r="A23" s="178" t="s">
        <v>991</v>
      </c>
      <c r="B23" s="179"/>
      <c r="C23" s="179"/>
      <c r="D23" s="179"/>
      <c r="E23" s="179"/>
      <c r="F23" s="179"/>
      <c r="G23" s="179"/>
      <c r="H23" s="179"/>
      <c r="I23" s="179"/>
      <c r="J23" s="179"/>
      <c r="K23" s="179"/>
      <c r="L23" s="179"/>
      <c r="M23" s="179"/>
      <c r="N23" s="180"/>
    </row>
    <row r="24" spans="1:14" ht="12.75" customHeight="1" x14ac:dyDescent="0.25">
      <c r="A24" s="181" t="s">
        <v>992</v>
      </c>
      <c r="B24" s="182"/>
      <c r="C24" s="182"/>
      <c r="D24" s="182"/>
      <c r="E24" s="182"/>
      <c r="F24" s="182"/>
      <c r="G24" s="182"/>
      <c r="H24" s="182"/>
      <c r="I24" s="182"/>
      <c r="J24" s="182"/>
      <c r="K24" s="182"/>
      <c r="L24" s="182"/>
      <c r="M24" s="182"/>
      <c r="N24" s="183"/>
    </row>
    <row r="25" spans="1:14" ht="12.75" customHeight="1" x14ac:dyDescent="0.25">
      <c r="A25" s="130" t="s">
        <v>993</v>
      </c>
      <c r="B25" s="175"/>
      <c r="C25" s="175"/>
      <c r="D25" s="175"/>
      <c r="E25" s="175"/>
      <c r="F25" s="175"/>
      <c r="G25" s="175"/>
      <c r="H25" s="175"/>
      <c r="I25" s="175"/>
      <c r="J25" s="175"/>
      <c r="K25" s="175"/>
      <c r="L25" s="175"/>
      <c r="M25" s="175"/>
      <c r="N25" s="176"/>
    </row>
    <row r="26" spans="1:14" x14ac:dyDescent="0.25">
      <c r="A26" s="1" t="s">
        <v>994</v>
      </c>
      <c r="B26" s="2"/>
      <c r="C26" s="2"/>
      <c r="D26" s="2"/>
      <c r="E26" s="2"/>
      <c r="F26" s="2"/>
      <c r="G26" s="2"/>
      <c r="H26" s="2"/>
      <c r="I26" s="2"/>
      <c r="J26" s="2"/>
      <c r="K26" s="2"/>
      <c r="L26" s="2"/>
      <c r="M26" s="2"/>
      <c r="N26" s="87"/>
    </row>
    <row r="27" spans="1:14" x14ac:dyDescent="0.25">
      <c r="A27" s="177"/>
      <c r="B27" s="89"/>
      <c r="C27" s="89"/>
      <c r="D27" s="89"/>
      <c r="E27" s="89"/>
      <c r="F27" s="89"/>
      <c r="G27" s="89"/>
      <c r="H27" s="89"/>
      <c r="I27" s="89"/>
      <c r="J27" s="89"/>
      <c r="K27" s="89"/>
      <c r="L27" s="89"/>
      <c r="M27" s="89"/>
      <c r="N27" s="90"/>
    </row>
  </sheetData>
  <sheetProtection sort="0" autoFilter="0"/>
  <phoneticPr fontId="4" type="noConversion"/>
  <printOptions horizontalCentered="1"/>
  <pageMargins left="0.25" right="0.25" top="0.5" bottom="0.5" header="0.25" footer="0.25"/>
  <pageSetup orientation="landscape" horizontalDpi="1200" verticalDpi="1200"/>
  <headerFooter>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D25"/>
  <sheetViews>
    <sheetView showGridLines="0" showRuler="0" zoomScaleNormal="100" workbookViewId="0">
      <pane ySplit="1" topLeftCell="A2" activePane="bottomLeft" state="frozen"/>
      <selection pane="bottomLeft"/>
    </sheetView>
  </sheetViews>
  <sheetFormatPr defaultColWidth="8.7265625" defaultRowHeight="12.5" x14ac:dyDescent="0.25"/>
  <cols>
    <col min="1" max="1" width="8.7265625" style="212"/>
    <col min="2" max="2" width="13.1796875" style="208" customWidth="1"/>
    <col min="3" max="3" width="56.1796875" customWidth="1"/>
    <col min="4" max="4" width="31.7265625" customWidth="1"/>
    <col min="19" max="19" width="8.7265625" customWidth="1"/>
  </cols>
  <sheetData>
    <row r="1" spans="1:4" ht="13" x14ac:dyDescent="0.3">
      <c r="A1" s="209" t="s">
        <v>995</v>
      </c>
      <c r="B1" s="201"/>
      <c r="C1" s="42"/>
      <c r="D1" s="42"/>
    </row>
    <row r="2" spans="1:4" ht="12.75" customHeight="1" x14ac:dyDescent="0.25">
      <c r="A2" s="210" t="s">
        <v>996</v>
      </c>
      <c r="B2" s="202" t="s">
        <v>997</v>
      </c>
      <c r="C2" s="43" t="s">
        <v>998</v>
      </c>
      <c r="D2" s="43" t="s">
        <v>999</v>
      </c>
    </row>
    <row r="3" spans="1:4" ht="37.5" x14ac:dyDescent="0.25">
      <c r="A3" s="249">
        <v>1</v>
      </c>
      <c r="B3" s="203">
        <v>45930</v>
      </c>
      <c r="C3" s="47" t="s">
        <v>5392</v>
      </c>
      <c r="D3" s="188" t="s">
        <v>1000</v>
      </c>
    </row>
    <row r="4" spans="1:4" x14ac:dyDescent="0.25">
      <c r="A4" s="213"/>
      <c r="B4" s="204"/>
      <c r="C4" s="47"/>
      <c r="D4" s="188"/>
    </row>
    <row r="5" spans="1:4" s="54" customFormat="1" ht="12.75" customHeight="1" x14ac:dyDescent="0.25">
      <c r="A5" s="213"/>
      <c r="B5" s="205"/>
      <c r="C5" s="187"/>
      <c r="D5" s="188"/>
    </row>
    <row r="6" spans="1:4" x14ac:dyDescent="0.25">
      <c r="A6" s="213"/>
      <c r="B6" s="203"/>
      <c r="C6" s="47"/>
      <c r="D6" s="47"/>
    </row>
    <row r="7" spans="1:4" x14ac:dyDescent="0.25">
      <c r="A7" s="213"/>
      <c r="B7" s="203"/>
      <c r="C7" s="51"/>
      <c r="D7" s="47"/>
    </row>
    <row r="8" spans="1:4" ht="35.65" customHeight="1" x14ac:dyDescent="0.25">
      <c r="A8" s="213"/>
      <c r="B8" s="203"/>
      <c r="C8" s="47"/>
      <c r="D8" s="47"/>
    </row>
    <row r="9" spans="1:4" ht="18" customHeight="1" x14ac:dyDescent="0.25">
      <c r="A9" s="211"/>
      <c r="B9" s="206"/>
      <c r="C9" s="51"/>
      <c r="D9" s="51"/>
    </row>
    <row r="10" spans="1:4" ht="18" customHeight="1" x14ac:dyDescent="0.25">
      <c r="A10" s="211"/>
      <c r="B10" s="206"/>
      <c r="C10" s="51"/>
      <c r="D10" s="51"/>
    </row>
    <row r="11" spans="1:4" ht="18" customHeight="1" x14ac:dyDescent="0.25">
      <c r="A11" s="211"/>
      <c r="B11" s="206"/>
      <c r="C11" s="51"/>
      <c r="D11" s="51"/>
    </row>
    <row r="12" spans="1:4" ht="18" customHeight="1" x14ac:dyDescent="0.25">
      <c r="A12" s="211"/>
      <c r="B12" s="206"/>
      <c r="C12" s="51"/>
      <c r="D12" s="51"/>
    </row>
    <row r="18" spans="2:2" x14ac:dyDescent="0.25">
      <c r="B18" s="207"/>
    </row>
    <row r="19" spans="2:2" x14ac:dyDescent="0.25">
      <c r="B19" s="207"/>
    </row>
    <row r="20" spans="2:2" x14ac:dyDescent="0.25">
      <c r="B20" s="207"/>
    </row>
    <row r="21" spans="2:2" x14ac:dyDescent="0.25">
      <c r="B21" s="207"/>
    </row>
    <row r="22" spans="2:2" x14ac:dyDescent="0.25">
      <c r="B22" s="207"/>
    </row>
    <row r="23" spans="2:2" x14ac:dyDescent="0.25">
      <c r="B23" s="207"/>
    </row>
    <row r="24" spans="2:2" x14ac:dyDescent="0.25">
      <c r="B24" s="207"/>
    </row>
    <row r="25" spans="2:2" x14ac:dyDescent="0.25">
      <c r="B25" s="207"/>
    </row>
  </sheetData>
  <sheetProtection sort="0" autoFilter="0"/>
  <phoneticPr fontId="4" type="noConversion"/>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32CFE-129B-4D24-AFB4-1BD85E0D3BFE}">
  <sheetPr codeName="Sheet5">
    <pageSetUpPr fitToPage="1"/>
  </sheetPr>
  <dimension ref="A1:D26"/>
  <sheetViews>
    <sheetView showGridLines="0" zoomScaleNormal="100" workbookViewId="0">
      <pane ySplit="1" topLeftCell="A2" activePane="bottomLeft" state="frozen"/>
      <selection pane="bottomLeft"/>
    </sheetView>
  </sheetViews>
  <sheetFormatPr defaultColWidth="8.7265625" defaultRowHeight="12.5" x14ac:dyDescent="0.25"/>
  <cols>
    <col min="1" max="1" width="7.26953125" style="200" customWidth="1"/>
    <col min="2" max="2" width="16.7265625" style="193" customWidth="1"/>
    <col min="3" max="3" width="59.81640625" style="193" customWidth="1"/>
    <col min="4" max="4" width="13.7265625" style="193" customWidth="1"/>
    <col min="5" max="16384" width="8.7265625" style="193"/>
  </cols>
  <sheetData>
    <row r="1" spans="1:4" ht="13" x14ac:dyDescent="0.3">
      <c r="A1" s="198" t="s">
        <v>995</v>
      </c>
      <c r="B1" s="192"/>
      <c r="C1" s="192"/>
      <c r="D1" s="192"/>
    </row>
    <row r="2" spans="1:4" ht="12.75" customHeight="1" x14ac:dyDescent="0.25">
      <c r="A2" s="194" t="s">
        <v>996</v>
      </c>
      <c r="B2" s="194" t="s">
        <v>1001</v>
      </c>
      <c r="C2" s="194" t="s">
        <v>998</v>
      </c>
      <c r="D2" s="194" t="s">
        <v>1002</v>
      </c>
    </row>
    <row r="3" spans="1:4" x14ac:dyDescent="0.25">
      <c r="A3" s="195">
        <v>1</v>
      </c>
      <c r="B3" s="196" t="s">
        <v>5522</v>
      </c>
      <c r="C3" s="196" t="s">
        <v>5521</v>
      </c>
      <c r="D3" s="203">
        <v>45930</v>
      </c>
    </row>
    <row r="4" spans="1:4" x14ac:dyDescent="0.25">
      <c r="A4" s="199"/>
      <c r="B4" s="197"/>
      <c r="C4" s="197"/>
      <c r="D4" s="197"/>
    </row>
    <row r="5" spans="1:4" x14ac:dyDescent="0.25">
      <c r="A5" s="199"/>
      <c r="B5" s="197"/>
      <c r="C5" s="197"/>
      <c r="D5" s="197"/>
    </row>
    <row r="6" spans="1:4" x14ac:dyDescent="0.25">
      <c r="A6" s="199"/>
      <c r="B6" s="197"/>
      <c r="C6" s="197"/>
      <c r="D6" s="197"/>
    </row>
    <row r="7" spans="1:4" x14ac:dyDescent="0.25">
      <c r="A7" s="199"/>
      <c r="B7" s="197"/>
      <c r="C7" s="197"/>
      <c r="D7" s="197"/>
    </row>
    <row r="8" spans="1:4" x14ac:dyDescent="0.25">
      <c r="A8" s="199"/>
      <c r="B8" s="197"/>
      <c r="C8" s="197"/>
      <c r="D8" s="197"/>
    </row>
    <row r="9" spans="1:4" x14ac:dyDescent="0.25">
      <c r="A9" s="199"/>
      <c r="B9" s="197"/>
      <c r="C9" s="197"/>
      <c r="D9" s="197"/>
    </row>
    <row r="10" spans="1:4" x14ac:dyDescent="0.25">
      <c r="A10" s="199"/>
      <c r="B10" s="197"/>
      <c r="C10" s="197"/>
      <c r="D10" s="197"/>
    </row>
    <row r="11" spans="1:4" x14ac:dyDescent="0.25">
      <c r="A11" s="199"/>
      <c r="B11" s="197"/>
      <c r="C11" s="197"/>
      <c r="D11" s="197"/>
    </row>
    <row r="12" spans="1:4" x14ac:dyDescent="0.25">
      <c r="A12" s="199"/>
      <c r="B12" s="197"/>
      <c r="C12" s="197"/>
      <c r="D12" s="197"/>
    </row>
    <row r="13" spans="1:4" x14ac:dyDescent="0.25">
      <c r="A13" s="199"/>
      <c r="B13" s="197"/>
      <c r="C13" s="197"/>
      <c r="D13" s="197"/>
    </row>
    <row r="14" spans="1:4" x14ac:dyDescent="0.25">
      <c r="A14" s="199"/>
      <c r="B14" s="197"/>
      <c r="C14" s="197"/>
      <c r="D14" s="197"/>
    </row>
    <row r="15" spans="1:4" x14ac:dyDescent="0.25">
      <c r="A15" s="199"/>
      <c r="B15" s="197"/>
      <c r="C15" s="197"/>
      <c r="D15" s="197"/>
    </row>
    <row r="16" spans="1:4" x14ac:dyDescent="0.25">
      <c r="A16" s="199"/>
      <c r="B16" s="197"/>
      <c r="C16" s="197"/>
      <c r="D16" s="197"/>
    </row>
    <row r="17" spans="1:4" x14ac:dyDescent="0.25">
      <c r="A17" s="199"/>
      <c r="B17" s="197"/>
      <c r="C17" s="197"/>
      <c r="D17" s="197"/>
    </row>
    <row r="18" spans="1:4" x14ac:dyDescent="0.25">
      <c r="A18" s="199"/>
      <c r="B18" s="197"/>
      <c r="C18" s="197"/>
      <c r="D18" s="197"/>
    </row>
    <row r="19" spans="1:4" x14ac:dyDescent="0.25">
      <c r="A19" s="199"/>
      <c r="B19" s="197"/>
      <c r="C19" s="197"/>
      <c r="D19" s="197"/>
    </row>
    <row r="20" spans="1:4" x14ac:dyDescent="0.25">
      <c r="A20" s="199"/>
      <c r="B20" s="197"/>
      <c r="C20" s="197"/>
      <c r="D20" s="197"/>
    </row>
    <row r="21" spans="1:4" x14ac:dyDescent="0.25">
      <c r="A21" s="199"/>
      <c r="B21" s="197"/>
      <c r="C21" s="197"/>
      <c r="D21" s="197"/>
    </row>
    <row r="22" spans="1:4" x14ac:dyDescent="0.25">
      <c r="A22" s="199"/>
      <c r="B22" s="197"/>
      <c r="C22" s="197"/>
      <c r="D22" s="197"/>
    </row>
    <row r="23" spans="1:4" x14ac:dyDescent="0.25">
      <c r="A23" s="199"/>
      <c r="B23" s="197"/>
      <c r="C23" s="197"/>
      <c r="D23" s="197"/>
    </row>
    <row r="24" spans="1:4" x14ac:dyDescent="0.25">
      <c r="A24" s="199"/>
      <c r="B24" s="197"/>
      <c r="C24" s="197"/>
      <c r="D24" s="197"/>
    </row>
    <row r="25" spans="1:4" x14ac:dyDescent="0.25">
      <c r="A25" s="199"/>
      <c r="B25" s="197"/>
      <c r="C25" s="197"/>
      <c r="D25" s="197"/>
    </row>
    <row r="26" spans="1:4" x14ac:dyDescent="0.25">
      <c r="A26" s="199"/>
      <c r="B26" s="197"/>
      <c r="C26" s="197"/>
      <c r="D26" s="197"/>
    </row>
  </sheetData>
  <sheetProtection sort="0" autoFilter="0"/>
  <phoneticPr fontId="34"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F028E-C9CC-4FAA-9434-2CA3798D8278}">
  <sheetPr codeName="Sheet13"/>
  <dimension ref="A1:D567"/>
  <sheetViews>
    <sheetView showGridLines="0" zoomScaleNormal="100" workbookViewId="0">
      <pane ySplit="1" topLeftCell="A2" activePane="bottomLeft" state="frozen"/>
      <selection pane="bottomLeft"/>
    </sheetView>
  </sheetViews>
  <sheetFormatPr defaultColWidth="0" defaultRowHeight="12.5" zeroHeight="1" x14ac:dyDescent="0.25"/>
  <cols>
    <col min="1" max="1" width="10.453125" style="312" customWidth="1"/>
    <col min="2" max="2" width="69.453125" style="312" customWidth="1"/>
    <col min="3" max="3" width="9.26953125" style="312" customWidth="1"/>
    <col min="4" max="4" width="16" style="312" customWidth="1"/>
    <col min="5" max="16384" width="8.7265625" style="312" hidden="1"/>
  </cols>
  <sheetData>
    <row r="1" spans="1:4" ht="14.5" x14ac:dyDescent="0.35">
      <c r="A1" s="316" t="s">
        <v>144</v>
      </c>
      <c r="B1" s="316" t="s">
        <v>136</v>
      </c>
      <c r="C1" s="316" t="s">
        <v>57</v>
      </c>
      <c r="D1" s="315">
        <v>46048</v>
      </c>
    </row>
    <row r="2" spans="1:4" ht="15.5" x14ac:dyDescent="0.35">
      <c r="A2" s="313" t="s">
        <v>1003</v>
      </c>
      <c r="B2" s="314" t="s">
        <v>1004</v>
      </c>
      <c r="C2" s="314">
        <v>6</v>
      </c>
    </row>
    <row r="3" spans="1:4" ht="15.5" x14ac:dyDescent="0.35">
      <c r="A3" s="313" t="s">
        <v>1020</v>
      </c>
      <c r="B3" s="314" t="s">
        <v>1021</v>
      </c>
      <c r="C3" s="314">
        <v>5</v>
      </c>
    </row>
    <row r="4" spans="1:4" ht="15.5" x14ac:dyDescent="0.35">
      <c r="A4" s="313" t="s">
        <v>1022</v>
      </c>
      <c r="B4" s="314" t="s">
        <v>1023</v>
      </c>
      <c r="C4" s="314">
        <v>2</v>
      </c>
    </row>
    <row r="5" spans="1:4" ht="15.5" x14ac:dyDescent="0.35">
      <c r="A5" s="313" t="s">
        <v>212</v>
      </c>
      <c r="B5" s="314" t="s">
        <v>1024</v>
      </c>
      <c r="C5" s="314">
        <v>5</v>
      </c>
    </row>
    <row r="6" spans="1:4" ht="15.5" x14ac:dyDescent="0.35">
      <c r="A6" s="313" t="s">
        <v>1025</v>
      </c>
      <c r="B6" s="314" t="s">
        <v>1026</v>
      </c>
      <c r="C6" s="314">
        <v>4</v>
      </c>
    </row>
    <row r="7" spans="1:4" ht="15.5" x14ac:dyDescent="0.35">
      <c r="A7" s="313" t="s">
        <v>1027</v>
      </c>
      <c r="B7" s="314" t="s">
        <v>1028</v>
      </c>
      <c r="C7" s="314">
        <v>4</v>
      </c>
    </row>
    <row r="8" spans="1:4" ht="15.5" x14ac:dyDescent="0.35">
      <c r="A8" s="313" t="s">
        <v>1029</v>
      </c>
      <c r="B8" s="314" t="s">
        <v>1030</v>
      </c>
      <c r="C8" s="314">
        <v>1</v>
      </c>
    </row>
    <row r="9" spans="1:4" ht="15.5" x14ac:dyDescent="0.35">
      <c r="A9" s="313" t="s">
        <v>204</v>
      </c>
      <c r="B9" s="314" t="s">
        <v>1031</v>
      </c>
      <c r="C9" s="314">
        <v>5</v>
      </c>
    </row>
    <row r="10" spans="1:4" ht="15.5" x14ac:dyDescent="0.35">
      <c r="A10" s="313" t="s">
        <v>1032</v>
      </c>
      <c r="B10" s="314" t="s">
        <v>1033</v>
      </c>
      <c r="C10" s="314">
        <v>8</v>
      </c>
    </row>
    <row r="11" spans="1:4" ht="15.5" x14ac:dyDescent="0.35">
      <c r="A11" s="313" t="s">
        <v>1034</v>
      </c>
      <c r="B11" s="314" t="s">
        <v>1035</v>
      </c>
      <c r="C11" s="314">
        <v>1</v>
      </c>
    </row>
    <row r="12" spans="1:4" ht="15.5" x14ac:dyDescent="0.35">
      <c r="A12" s="313" t="s">
        <v>1036</v>
      </c>
      <c r="B12" s="314" t="s">
        <v>1037</v>
      </c>
      <c r="C12" s="314">
        <v>8</v>
      </c>
    </row>
    <row r="13" spans="1:4" ht="15.5" x14ac:dyDescent="0.35">
      <c r="A13" s="313" t="s">
        <v>1038</v>
      </c>
      <c r="B13" s="314" t="s">
        <v>1039</v>
      </c>
      <c r="C13" s="314">
        <v>6</v>
      </c>
    </row>
    <row r="14" spans="1:4" ht="15.5" x14ac:dyDescent="0.35">
      <c r="A14" s="313" t="s">
        <v>199</v>
      </c>
      <c r="B14" s="314" t="s">
        <v>1005</v>
      </c>
      <c r="C14" s="314">
        <v>4</v>
      </c>
    </row>
    <row r="15" spans="1:4" ht="15.5" x14ac:dyDescent="0.35">
      <c r="A15" s="313" t="s">
        <v>1040</v>
      </c>
      <c r="B15" s="314" t="s">
        <v>1041</v>
      </c>
      <c r="C15" s="314">
        <v>7</v>
      </c>
    </row>
    <row r="16" spans="1:4" ht="15.5" x14ac:dyDescent="0.35">
      <c r="A16" s="313" t="s">
        <v>1042</v>
      </c>
      <c r="B16" s="314" t="s">
        <v>1043</v>
      </c>
      <c r="C16" s="314">
        <v>7</v>
      </c>
    </row>
    <row r="17" spans="1:3" ht="15.5" x14ac:dyDescent="0.35">
      <c r="A17" s="313" t="s">
        <v>1044</v>
      </c>
      <c r="B17" s="314" t="s">
        <v>1045</v>
      </c>
      <c r="C17" s="314">
        <v>7</v>
      </c>
    </row>
    <row r="18" spans="1:3" ht="15.5" x14ac:dyDescent="0.35">
      <c r="A18" s="313" t="s">
        <v>1046</v>
      </c>
      <c r="B18" s="314" t="s">
        <v>1047</v>
      </c>
      <c r="C18" s="314">
        <v>5</v>
      </c>
    </row>
    <row r="19" spans="1:3" ht="15.5" x14ac:dyDescent="0.35">
      <c r="A19" s="313" t="s">
        <v>1048</v>
      </c>
      <c r="B19" s="314" t="s">
        <v>1049</v>
      </c>
      <c r="C19" s="314">
        <v>5</v>
      </c>
    </row>
    <row r="20" spans="1:3" ht="15.5" x14ac:dyDescent="0.35">
      <c r="A20" s="313" t="s">
        <v>1050</v>
      </c>
      <c r="B20" s="314" t="s">
        <v>1051</v>
      </c>
      <c r="C20" s="314">
        <v>5</v>
      </c>
    </row>
    <row r="21" spans="1:3" ht="15.5" x14ac:dyDescent="0.35">
      <c r="A21" s="313" t="s">
        <v>1052</v>
      </c>
      <c r="B21" s="314" t="s">
        <v>1053</v>
      </c>
      <c r="C21" s="314">
        <v>6</v>
      </c>
    </row>
    <row r="22" spans="1:3" ht="15.5" x14ac:dyDescent="0.35">
      <c r="A22" s="313" t="s">
        <v>330</v>
      </c>
      <c r="B22" s="314" t="s">
        <v>1054</v>
      </c>
      <c r="C22" s="314">
        <v>6</v>
      </c>
    </row>
    <row r="23" spans="1:3" ht="15.5" x14ac:dyDescent="0.35">
      <c r="A23" s="313" t="s">
        <v>1055</v>
      </c>
      <c r="B23" s="314" t="s">
        <v>1056</v>
      </c>
      <c r="C23" s="314">
        <v>4</v>
      </c>
    </row>
    <row r="24" spans="1:3" ht="15.5" x14ac:dyDescent="0.35">
      <c r="A24" s="313" t="s">
        <v>705</v>
      </c>
      <c r="B24" s="314" t="s">
        <v>1057</v>
      </c>
      <c r="C24" s="314">
        <v>7</v>
      </c>
    </row>
    <row r="25" spans="1:3" ht="15.5" x14ac:dyDescent="0.35">
      <c r="A25" s="313" t="s">
        <v>1006</v>
      </c>
      <c r="B25" s="314" t="s">
        <v>1007</v>
      </c>
      <c r="C25" s="314">
        <v>1</v>
      </c>
    </row>
    <row r="26" spans="1:3" ht="15.5" x14ac:dyDescent="0.35">
      <c r="A26" s="313" t="s">
        <v>1058</v>
      </c>
      <c r="B26" s="314" t="s">
        <v>1059</v>
      </c>
      <c r="C26" s="314">
        <v>5</v>
      </c>
    </row>
    <row r="27" spans="1:3" ht="15.5" x14ac:dyDescent="0.35">
      <c r="A27" s="313" t="s">
        <v>1060</v>
      </c>
      <c r="B27" s="314" t="s">
        <v>1061</v>
      </c>
      <c r="C27" s="314">
        <v>5</v>
      </c>
    </row>
    <row r="28" spans="1:3" ht="15.5" x14ac:dyDescent="0.35">
      <c r="A28" s="313" t="s">
        <v>1062</v>
      </c>
      <c r="B28" s="314" t="s">
        <v>1063</v>
      </c>
      <c r="C28" s="314">
        <v>8</v>
      </c>
    </row>
    <row r="29" spans="1:3" ht="15.5" x14ac:dyDescent="0.35">
      <c r="A29" s="313" t="s">
        <v>1064</v>
      </c>
      <c r="B29" s="314" t="s">
        <v>1065</v>
      </c>
      <c r="C29" s="314">
        <v>1</v>
      </c>
    </row>
    <row r="30" spans="1:3" ht="15.5" x14ac:dyDescent="0.35">
      <c r="A30" s="313" t="s">
        <v>1066</v>
      </c>
      <c r="B30" s="314" t="s">
        <v>1067</v>
      </c>
      <c r="C30" s="314">
        <v>5</v>
      </c>
    </row>
    <row r="31" spans="1:3" ht="15.5" x14ac:dyDescent="0.35">
      <c r="A31" s="313" t="s">
        <v>1068</v>
      </c>
      <c r="B31" s="314" t="s">
        <v>1069</v>
      </c>
      <c r="C31" s="314">
        <v>8</v>
      </c>
    </row>
    <row r="32" spans="1:3" ht="15.5" x14ac:dyDescent="0.35">
      <c r="A32" s="313" t="s">
        <v>1070</v>
      </c>
      <c r="B32" s="314" t="s">
        <v>1071</v>
      </c>
      <c r="C32" s="314">
        <v>5</v>
      </c>
    </row>
    <row r="33" spans="1:3" ht="15.5" x14ac:dyDescent="0.35">
      <c r="A33" s="313" t="s">
        <v>1072</v>
      </c>
      <c r="B33" s="314" t="s">
        <v>1073</v>
      </c>
      <c r="C33" s="314">
        <v>5</v>
      </c>
    </row>
    <row r="34" spans="1:3" ht="15.5" x14ac:dyDescent="0.35">
      <c r="A34" s="313" t="s">
        <v>1074</v>
      </c>
      <c r="B34" s="314" t="s">
        <v>1075</v>
      </c>
      <c r="C34" s="314">
        <v>2</v>
      </c>
    </row>
    <row r="35" spans="1:3" ht="15.5" x14ac:dyDescent="0.35">
      <c r="A35" s="313" t="s">
        <v>1076</v>
      </c>
      <c r="B35" s="314" t="s">
        <v>1077</v>
      </c>
      <c r="C35" s="314">
        <v>4</v>
      </c>
    </row>
    <row r="36" spans="1:3" ht="15.5" x14ac:dyDescent="0.35">
      <c r="A36" s="313" t="s">
        <v>1008</v>
      </c>
      <c r="B36" s="314" t="s">
        <v>1009</v>
      </c>
      <c r="C36" s="314">
        <v>2</v>
      </c>
    </row>
    <row r="37" spans="1:3" ht="15.5" x14ac:dyDescent="0.35">
      <c r="A37" s="313" t="s">
        <v>1078</v>
      </c>
      <c r="B37" s="314" t="s">
        <v>1079</v>
      </c>
      <c r="C37" s="314">
        <v>5</v>
      </c>
    </row>
    <row r="38" spans="1:3" ht="15.5" x14ac:dyDescent="0.35">
      <c r="A38" s="313" t="s">
        <v>1080</v>
      </c>
      <c r="B38" s="314" t="s">
        <v>1081</v>
      </c>
      <c r="C38" s="314">
        <v>5</v>
      </c>
    </row>
    <row r="39" spans="1:3" ht="15.5" x14ac:dyDescent="0.35">
      <c r="A39" s="313" t="s">
        <v>1082</v>
      </c>
      <c r="B39" s="314" t="s">
        <v>1083</v>
      </c>
      <c r="C39" s="314">
        <v>6</v>
      </c>
    </row>
    <row r="40" spans="1:3" ht="15.5" x14ac:dyDescent="0.35">
      <c r="A40" s="313" t="s">
        <v>1084</v>
      </c>
      <c r="B40" s="314" t="s">
        <v>1085</v>
      </c>
      <c r="C40" s="314">
        <v>5</v>
      </c>
    </row>
    <row r="41" spans="1:3" ht="15.5" x14ac:dyDescent="0.35">
      <c r="A41" s="313" t="s">
        <v>1086</v>
      </c>
      <c r="B41" s="314" t="s">
        <v>1087</v>
      </c>
      <c r="C41" s="314">
        <v>4</v>
      </c>
    </row>
    <row r="42" spans="1:3" ht="15.5" x14ac:dyDescent="0.35">
      <c r="A42" s="313" t="s">
        <v>1088</v>
      </c>
      <c r="B42" s="314" t="s">
        <v>1089</v>
      </c>
      <c r="C42" s="314">
        <v>5</v>
      </c>
    </row>
    <row r="43" spans="1:3" ht="15.5" x14ac:dyDescent="0.35">
      <c r="A43" s="313" t="s">
        <v>1090</v>
      </c>
      <c r="B43" s="314" t="s">
        <v>1091</v>
      </c>
      <c r="C43" s="314">
        <v>6</v>
      </c>
    </row>
    <row r="44" spans="1:3" ht="15.5" x14ac:dyDescent="0.35">
      <c r="A44" s="313" t="s">
        <v>193</v>
      </c>
      <c r="B44" s="314" t="s">
        <v>1092</v>
      </c>
      <c r="C44" s="314">
        <v>7</v>
      </c>
    </row>
    <row r="45" spans="1:3" ht="15.5" x14ac:dyDescent="0.35">
      <c r="A45" s="313" t="s">
        <v>1093</v>
      </c>
      <c r="B45" s="314" t="s">
        <v>1094</v>
      </c>
      <c r="C45" s="314">
        <v>3</v>
      </c>
    </row>
    <row r="46" spans="1:3" ht="15.5" x14ac:dyDescent="0.35">
      <c r="A46" s="313" t="s">
        <v>1095</v>
      </c>
      <c r="B46" s="314" t="s">
        <v>1096</v>
      </c>
      <c r="C46" s="314">
        <v>6</v>
      </c>
    </row>
    <row r="47" spans="1:3" ht="15.5" x14ac:dyDescent="0.35">
      <c r="A47" s="313" t="s">
        <v>1010</v>
      </c>
      <c r="B47" s="314" t="s">
        <v>1011</v>
      </c>
      <c r="C47" s="314">
        <v>2</v>
      </c>
    </row>
    <row r="48" spans="1:3" ht="15.5" x14ac:dyDescent="0.35">
      <c r="A48" s="313" t="s">
        <v>1097</v>
      </c>
      <c r="B48" s="314" t="s">
        <v>1098</v>
      </c>
      <c r="C48" s="314">
        <v>4</v>
      </c>
    </row>
    <row r="49" spans="1:3" ht="15.5" x14ac:dyDescent="0.35">
      <c r="A49" s="313" t="s">
        <v>1099</v>
      </c>
      <c r="B49" s="314" t="s">
        <v>1100</v>
      </c>
      <c r="C49" s="314">
        <v>5</v>
      </c>
    </row>
    <row r="50" spans="1:3" ht="15.5" x14ac:dyDescent="0.35">
      <c r="A50" s="313" t="s">
        <v>1101</v>
      </c>
      <c r="B50" s="314" t="s">
        <v>1102</v>
      </c>
      <c r="C50" s="314">
        <v>2</v>
      </c>
    </row>
    <row r="51" spans="1:3" ht="15.5" x14ac:dyDescent="0.35">
      <c r="A51" s="313" t="s">
        <v>1103</v>
      </c>
      <c r="B51" s="314" t="s">
        <v>1104</v>
      </c>
      <c r="C51" s="314">
        <v>2</v>
      </c>
    </row>
    <row r="52" spans="1:3" ht="15.5" x14ac:dyDescent="0.35">
      <c r="A52" s="313" t="s">
        <v>1105</v>
      </c>
      <c r="B52" s="314" t="s">
        <v>1106</v>
      </c>
      <c r="C52" s="314">
        <v>5</v>
      </c>
    </row>
    <row r="53" spans="1:3" ht="15.5" x14ac:dyDescent="0.35">
      <c r="A53" s="313" t="s">
        <v>1107</v>
      </c>
      <c r="B53" s="314" t="s">
        <v>1108</v>
      </c>
      <c r="C53" s="314">
        <v>5</v>
      </c>
    </row>
    <row r="54" spans="1:3" ht="31" x14ac:dyDescent="0.35">
      <c r="A54" s="313" t="s">
        <v>1109</v>
      </c>
      <c r="B54" s="314" t="s">
        <v>1110</v>
      </c>
      <c r="C54" s="314">
        <v>5</v>
      </c>
    </row>
    <row r="55" spans="1:3" ht="15.5" x14ac:dyDescent="0.35">
      <c r="A55" s="313" t="s">
        <v>1111</v>
      </c>
      <c r="B55" s="314" t="s">
        <v>1112</v>
      </c>
      <c r="C55" s="314">
        <v>5</v>
      </c>
    </row>
    <row r="56" spans="1:3" ht="15.5" x14ac:dyDescent="0.35">
      <c r="A56" s="313" t="s">
        <v>1113</v>
      </c>
      <c r="B56" s="314" t="s">
        <v>1114</v>
      </c>
      <c r="C56" s="314">
        <v>3</v>
      </c>
    </row>
    <row r="57" spans="1:3" ht="15.5" x14ac:dyDescent="0.35">
      <c r="A57" s="313" t="s">
        <v>263</v>
      </c>
      <c r="B57" s="314" t="s">
        <v>1115</v>
      </c>
      <c r="C57" s="314">
        <v>6</v>
      </c>
    </row>
    <row r="58" spans="1:3" ht="15.5" x14ac:dyDescent="0.35">
      <c r="A58" s="313" t="s">
        <v>1012</v>
      </c>
      <c r="B58" s="314" t="s">
        <v>1013</v>
      </c>
      <c r="C58" s="314">
        <v>4</v>
      </c>
    </row>
    <row r="59" spans="1:3" ht="15.5" x14ac:dyDescent="0.35">
      <c r="A59" s="313" t="s">
        <v>1116</v>
      </c>
      <c r="B59" s="314" t="s">
        <v>1117</v>
      </c>
      <c r="C59" s="314">
        <v>3</v>
      </c>
    </row>
    <row r="60" spans="1:3" ht="15.5" x14ac:dyDescent="0.35">
      <c r="A60" s="313" t="s">
        <v>225</v>
      </c>
      <c r="B60" s="314" t="s">
        <v>1118</v>
      </c>
      <c r="C60" s="314">
        <v>4</v>
      </c>
    </row>
    <row r="61" spans="1:3" ht="31" x14ac:dyDescent="0.35">
      <c r="A61" s="313" t="s">
        <v>555</v>
      </c>
      <c r="B61" s="314" t="s">
        <v>1119</v>
      </c>
      <c r="C61" s="314">
        <v>3</v>
      </c>
    </row>
    <row r="62" spans="1:3" ht="15.5" x14ac:dyDescent="0.35">
      <c r="A62" s="313" t="s">
        <v>1120</v>
      </c>
      <c r="B62" s="314" t="s">
        <v>1121</v>
      </c>
      <c r="C62" s="314">
        <v>3</v>
      </c>
    </row>
    <row r="63" spans="1:3" ht="31" x14ac:dyDescent="0.35">
      <c r="A63" s="313" t="s">
        <v>1122</v>
      </c>
      <c r="B63" s="314" t="s">
        <v>1123</v>
      </c>
      <c r="C63" s="314">
        <v>6</v>
      </c>
    </row>
    <row r="64" spans="1:3" ht="15.5" x14ac:dyDescent="0.35">
      <c r="A64" s="313" t="s">
        <v>1124</v>
      </c>
      <c r="B64" s="314" t="s">
        <v>1125</v>
      </c>
      <c r="C64" s="314">
        <v>6</v>
      </c>
    </row>
    <row r="65" spans="1:3" ht="31" x14ac:dyDescent="0.35">
      <c r="A65" s="313" t="s">
        <v>1126</v>
      </c>
      <c r="B65" s="314" t="s">
        <v>1127</v>
      </c>
      <c r="C65" s="314">
        <v>5</v>
      </c>
    </row>
    <row r="66" spans="1:3" ht="15.5" x14ac:dyDescent="0.35">
      <c r="A66" s="313" t="s">
        <v>5483</v>
      </c>
      <c r="B66" s="314" t="s">
        <v>5484</v>
      </c>
      <c r="C66" s="314">
        <v>4</v>
      </c>
    </row>
    <row r="67" spans="1:3" ht="15.5" x14ac:dyDescent="0.35">
      <c r="A67" s="313" t="s">
        <v>5485</v>
      </c>
      <c r="B67" s="314" t="s">
        <v>5486</v>
      </c>
      <c r="C67" s="314">
        <v>4</v>
      </c>
    </row>
    <row r="68" spans="1:3" ht="15.5" x14ac:dyDescent="0.35">
      <c r="A68" s="313" t="s">
        <v>5487</v>
      </c>
      <c r="B68" s="314" t="s">
        <v>5488</v>
      </c>
      <c r="C68" s="314">
        <v>5</v>
      </c>
    </row>
    <row r="69" spans="1:3" ht="15.5" x14ac:dyDescent="0.35">
      <c r="A69" s="313" t="s">
        <v>1014</v>
      </c>
      <c r="B69" s="314" t="s">
        <v>1015</v>
      </c>
      <c r="C69" s="314">
        <v>2</v>
      </c>
    </row>
    <row r="70" spans="1:3" ht="15.5" x14ac:dyDescent="0.35">
      <c r="A70" s="313" t="s">
        <v>1016</v>
      </c>
      <c r="B70" s="314" t="s">
        <v>1017</v>
      </c>
      <c r="C70" s="314">
        <v>5</v>
      </c>
    </row>
    <row r="71" spans="1:3" ht="15.5" x14ac:dyDescent="0.35">
      <c r="A71" s="313" t="s">
        <v>1018</v>
      </c>
      <c r="B71" s="314" t="s">
        <v>1019</v>
      </c>
      <c r="C71" s="314">
        <v>5</v>
      </c>
    </row>
    <row r="72" spans="1:3" ht="15.5" x14ac:dyDescent="0.35">
      <c r="A72" s="313" t="s">
        <v>1128</v>
      </c>
      <c r="B72" s="314" t="s">
        <v>1129</v>
      </c>
      <c r="C72" s="314">
        <v>3</v>
      </c>
    </row>
    <row r="73" spans="1:3" ht="15.5" x14ac:dyDescent="0.35">
      <c r="A73" s="313" t="s">
        <v>1130</v>
      </c>
      <c r="B73" s="314" t="s">
        <v>1023</v>
      </c>
      <c r="C73" s="314">
        <v>2</v>
      </c>
    </row>
    <row r="74" spans="1:3" ht="15.5" x14ac:dyDescent="0.35">
      <c r="A74" s="313" t="s">
        <v>1131</v>
      </c>
      <c r="B74" s="314" t="s">
        <v>1132</v>
      </c>
      <c r="C74" s="314">
        <v>3</v>
      </c>
    </row>
    <row r="75" spans="1:3" ht="15.5" x14ac:dyDescent="0.35">
      <c r="A75" s="313" t="s">
        <v>1133</v>
      </c>
      <c r="B75" s="314" t="s">
        <v>1134</v>
      </c>
      <c r="C75" s="314">
        <v>3</v>
      </c>
    </row>
    <row r="76" spans="1:3" ht="15.5" x14ac:dyDescent="0.35">
      <c r="A76" s="313" t="s">
        <v>1135</v>
      </c>
      <c r="B76" s="314" t="s">
        <v>1136</v>
      </c>
      <c r="C76" s="314">
        <v>3</v>
      </c>
    </row>
    <row r="77" spans="1:3" ht="15.5" x14ac:dyDescent="0.35">
      <c r="A77" s="313" t="s">
        <v>1149</v>
      </c>
      <c r="B77" s="314" t="s">
        <v>1150</v>
      </c>
      <c r="C77" s="314">
        <v>7</v>
      </c>
    </row>
    <row r="78" spans="1:3" ht="15.5" x14ac:dyDescent="0.35">
      <c r="A78" s="313" t="s">
        <v>1166</v>
      </c>
      <c r="B78" s="314" t="s">
        <v>1167</v>
      </c>
      <c r="C78" s="314">
        <v>4</v>
      </c>
    </row>
    <row r="79" spans="1:3" ht="15.5" x14ac:dyDescent="0.35">
      <c r="A79" s="313" t="s">
        <v>1168</v>
      </c>
      <c r="B79" s="314" t="s">
        <v>1023</v>
      </c>
      <c r="C79" s="314">
        <v>2</v>
      </c>
    </row>
    <row r="80" spans="1:3" ht="15.5" x14ac:dyDescent="0.35">
      <c r="A80" s="313" t="s">
        <v>1169</v>
      </c>
      <c r="B80" s="314" t="s">
        <v>1170</v>
      </c>
      <c r="C80" s="314">
        <v>3</v>
      </c>
    </row>
    <row r="81" spans="1:3" ht="15.5" x14ac:dyDescent="0.35">
      <c r="A81" s="313" t="s">
        <v>1171</v>
      </c>
      <c r="B81" s="314" t="s">
        <v>1172</v>
      </c>
      <c r="C81" s="314">
        <v>6</v>
      </c>
    </row>
    <row r="82" spans="1:3" ht="15.5" x14ac:dyDescent="0.35">
      <c r="A82" s="313" t="s">
        <v>1173</v>
      </c>
      <c r="B82" s="314" t="s">
        <v>1174</v>
      </c>
      <c r="C82" s="314">
        <v>3</v>
      </c>
    </row>
    <row r="83" spans="1:3" ht="15.5" x14ac:dyDescent="0.35">
      <c r="A83" s="313" t="s">
        <v>1175</v>
      </c>
      <c r="B83" s="314" t="s">
        <v>1176</v>
      </c>
      <c r="C83" s="314">
        <v>6</v>
      </c>
    </row>
    <row r="84" spans="1:3" ht="15.5" x14ac:dyDescent="0.35">
      <c r="A84" s="313" t="s">
        <v>1177</v>
      </c>
      <c r="B84" s="314" t="s">
        <v>1178</v>
      </c>
      <c r="C84" s="314">
        <v>5</v>
      </c>
    </row>
    <row r="85" spans="1:3" ht="15.5" x14ac:dyDescent="0.35">
      <c r="A85" s="313" t="s">
        <v>1179</v>
      </c>
      <c r="B85" s="314" t="s">
        <v>1180</v>
      </c>
      <c r="C85" s="314">
        <v>5</v>
      </c>
    </row>
    <row r="86" spans="1:3" ht="15.5" x14ac:dyDescent="0.35">
      <c r="A86" s="313" t="s">
        <v>350</v>
      </c>
      <c r="B86" s="314" t="s">
        <v>1181</v>
      </c>
      <c r="C86" s="314">
        <v>5</v>
      </c>
    </row>
    <row r="87" spans="1:3" ht="15.5" x14ac:dyDescent="0.35">
      <c r="A87" s="313" t="s">
        <v>1182</v>
      </c>
      <c r="B87" s="314" t="s">
        <v>1183</v>
      </c>
      <c r="C87" s="314">
        <v>3</v>
      </c>
    </row>
    <row r="88" spans="1:3" ht="15.5" x14ac:dyDescent="0.35">
      <c r="A88" s="313" t="s">
        <v>1184</v>
      </c>
      <c r="B88" s="314" t="s">
        <v>1185</v>
      </c>
      <c r="C88" s="314">
        <v>5</v>
      </c>
    </row>
    <row r="89" spans="1:3" ht="15.5" x14ac:dyDescent="0.35">
      <c r="A89" s="313" t="s">
        <v>1151</v>
      </c>
      <c r="B89" s="314" t="s">
        <v>1152</v>
      </c>
      <c r="C89" s="314">
        <v>6</v>
      </c>
    </row>
    <row r="90" spans="1:3" ht="15.5" x14ac:dyDescent="0.35">
      <c r="A90" s="313" t="s">
        <v>1186</v>
      </c>
      <c r="B90" s="314" t="s">
        <v>1187</v>
      </c>
      <c r="C90" s="314">
        <v>2</v>
      </c>
    </row>
    <row r="91" spans="1:3" ht="15.5" x14ac:dyDescent="0.35">
      <c r="A91" s="313" t="s">
        <v>607</v>
      </c>
      <c r="B91" s="314" t="s">
        <v>1188</v>
      </c>
      <c r="C91" s="314">
        <v>5</v>
      </c>
    </row>
    <row r="92" spans="1:3" ht="15.5" x14ac:dyDescent="0.35">
      <c r="A92" s="313" t="s">
        <v>751</v>
      </c>
      <c r="B92" s="314" t="s">
        <v>1189</v>
      </c>
      <c r="C92" s="314">
        <v>4</v>
      </c>
    </row>
    <row r="93" spans="1:3" ht="15.5" x14ac:dyDescent="0.35">
      <c r="A93" s="313" t="s">
        <v>843</v>
      </c>
      <c r="B93" s="314" t="s">
        <v>1190</v>
      </c>
      <c r="C93" s="314">
        <v>2</v>
      </c>
    </row>
    <row r="94" spans="1:3" ht="15.5" x14ac:dyDescent="0.35">
      <c r="A94" s="313" t="s">
        <v>728</v>
      </c>
      <c r="B94" s="314" t="s">
        <v>1191</v>
      </c>
      <c r="C94" s="314">
        <v>2</v>
      </c>
    </row>
    <row r="95" spans="1:3" ht="15.5" x14ac:dyDescent="0.35">
      <c r="A95" s="313" t="s">
        <v>354</v>
      </c>
      <c r="B95" s="314" t="s">
        <v>1192</v>
      </c>
      <c r="C95" s="314">
        <v>4</v>
      </c>
    </row>
    <row r="96" spans="1:3" ht="31" x14ac:dyDescent="0.35">
      <c r="A96" s="313" t="s">
        <v>1193</v>
      </c>
      <c r="B96" s="314" t="s">
        <v>1194</v>
      </c>
      <c r="C96" s="314">
        <v>5</v>
      </c>
    </row>
    <row r="97" spans="1:3" ht="15.5" x14ac:dyDescent="0.35">
      <c r="A97" s="313" t="s">
        <v>1195</v>
      </c>
      <c r="B97" s="314" t="s">
        <v>1196</v>
      </c>
      <c r="C97" s="314">
        <v>4</v>
      </c>
    </row>
    <row r="98" spans="1:3" ht="15.5" x14ac:dyDescent="0.35">
      <c r="A98" s="313" t="s">
        <v>1153</v>
      </c>
      <c r="B98" s="314" t="s">
        <v>1154</v>
      </c>
      <c r="C98" s="314">
        <v>5</v>
      </c>
    </row>
    <row r="99" spans="1:3" ht="15.5" x14ac:dyDescent="0.35">
      <c r="A99" s="313" t="s">
        <v>1155</v>
      </c>
      <c r="B99" s="314" t="s">
        <v>1156</v>
      </c>
      <c r="C99" s="314">
        <v>3</v>
      </c>
    </row>
    <row r="100" spans="1:3" ht="15.5" x14ac:dyDescent="0.35">
      <c r="A100" s="313" t="s">
        <v>1157</v>
      </c>
      <c r="B100" s="314" t="s">
        <v>1158</v>
      </c>
      <c r="C100" s="314">
        <v>5</v>
      </c>
    </row>
    <row r="101" spans="1:3" ht="15.5" x14ac:dyDescent="0.35">
      <c r="A101" s="313" t="s">
        <v>611</v>
      </c>
      <c r="B101" s="314" t="s">
        <v>1159</v>
      </c>
      <c r="C101" s="314">
        <v>4</v>
      </c>
    </row>
    <row r="102" spans="1:3" ht="15.5" x14ac:dyDescent="0.35">
      <c r="A102" s="313" t="s">
        <v>1160</v>
      </c>
      <c r="B102" s="314" t="s">
        <v>1161</v>
      </c>
      <c r="C102" s="314">
        <v>2</v>
      </c>
    </row>
    <row r="103" spans="1:3" ht="15.5" x14ac:dyDescent="0.35">
      <c r="A103" s="313" t="s">
        <v>1162</v>
      </c>
      <c r="B103" s="314" t="s">
        <v>1163</v>
      </c>
      <c r="C103" s="314">
        <v>4</v>
      </c>
    </row>
    <row r="104" spans="1:3" ht="15.5" x14ac:dyDescent="0.35">
      <c r="A104" s="313" t="s">
        <v>1164</v>
      </c>
      <c r="B104" s="314" t="s">
        <v>1165</v>
      </c>
      <c r="C104" s="314">
        <v>4</v>
      </c>
    </row>
    <row r="105" spans="1:3" ht="15.5" x14ac:dyDescent="0.35">
      <c r="A105" s="313" t="s">
        <v>1197</v>
      </c>
      <c r="B105" s="314" t="s">
        <v>1198</v>
      </c>
      <c r="C105" s="314">
        <v>4</v>
      </c>
    </row>
    <row r="106" spans="1:3" ht="15.5" x14ac:dyDescent="0.35">
      <c r="A106" s="313" t="s">
        <v>1216</v>
      </c>
      <c r="B106" s="314" t="s">
        <v>1217</v>
      </c>
      <c r="C106" s="314">
        <v>2</v>
      </c>
    </row>
    <row r="107" spans="1:3" ht="15.5" x14ac:dyDescent="0.35">
      <c r="A107" s="313" t="s">
        <v>1199</v>
      </c>
      <c r="B107" s="314" t="s">
        <v>1023</v>
      </c>
      <c r="C107" s="314">
        <v>2</v>
      </c>
    </row>
    <row r="108" spans="1:3" ht="15.5" x14ac:dyDescent="0.35">
      <c r="A108" s="313" t="s">
        <v>1218</v>
      </c>
      <c r="B108" s="314" t="s">
        <v>1219</v>
      </c>
      <c r="C108" s="314">
        <v>2</v>
      </c>
    </row>
    <row r="109" spans="1:3" ht="15.5" x14ac:dyDescent="0.35">
      <c r="A109" s="313" t="s">
        <v>1220</v>
      </c>
      <c r="B109" s="314" t="s">
        <v>1221</v>
      </c>
      <c r="C109" s="314">
        <v>3</v>
      </c>
    </row>
    <row r="110" spans="1:3" ht="15.5" x14ac:dyDescent="0.35">
      <c r="A110" s="313" t="s">
        <v>1222</v>
      </c>
      <c r="B110" s="314" t="s">
        <v>1223</v>
      </c>
      <c r="C110" s="314">
        <v>3</v>
      </c>
    </row>
    <row r="111" spans="1:3" ht="15.5" x14ac:dyDescent="0.35">
      <c r="A111" s="313" t="s">
        <v>1224</v>
      </c>
      <c r="B111" s="314" t="s">
        <v>1225</v>
      </c>
      <c r="C111" s="314">
        <v>5</v>
      </c>
    </row>
    <row r="112" spans="1:3" ht="15.5" x14ac:dyDescent="0.35">
      <c r="A112" s="313" t="s">
        <v>1226</v>
      </c>
      <c r="B112" s="314" t="s">
        <v>1227</v>
      </c>
      <c r="C112" s="314">
        <v>4</v>
      </c>
    </row>
    <row r="113" spans="1:3" ht="15.5" x14ac:dyDescent="0.35">
      <c r="A113" s="313" t="s">
        <v>1228</v>
      </c>
      <c r="B113" s="314" t="s">
        <v>1229</v>
      </c>
      <c r="C113" s="314">
        <v>6</v>
      </c>
    </row>
    <row r="114" spans="1:3" ht="15.5" x14ac:dyDescent="0.35">
      <c r="A114" s="313" t="s">
        <v>1230</v>
      </c>
      <c r="B114" s="314" t="s">
        <v>1231</v>
      </c>
      <c r="C114" s="314">
        <v>6</v>
      </c>
    </row>
    <row r="115" spans="1:3" ht="15.5" x14ac:dyDescent="0.35">
      <c r="A115" s="313" t="s">
        <v>1232</v>
      </c>
      <c r="B115" s="314" t="s">
        <v>1233</v>
      </c>
      <c r="C115" s="314">
        <v>6</v>
      </c>
    </row>
    <row r="116" spans="1:3" ht="31" x14ac:dyDescent="0.35">
      <c r="A116" s="313" t="s">
        <v>1234</v>
      </c>
      <c r="B116" s="314" t="s">
        <v>1235</v>
      </c>
      <c r="C116" s="314">
        <v>5</v>
      </c>
    </row>
    <row r="117" spans="1:3" ht="15.5" x14ac:dyDescent="0.35">
      <c r="A117" s="313" t="s">
        <v>1200</v>
      </c>
      <c r="B117" s="314" t="s">
        <v>1201</v>
      </c>
      <c r="C117" s="314">
        <v>4</v>
      </c>
    </row>
    <row r="118" spans="1:3" ht="15.5" x14ac:dyDescent="0.35">
      <c r="A118" s="313" t="s">
        <v>1236</v>
      </c>
      <c r="B118" s="314" t="s">
        <v>1237</v>
      </c>
      <c r="C118" s="314">
        <v>5</v>
      </c>
    </row>
    <row r="119" spans="1:3" ht="15.5" x14ac:dyDescent="0.35">
      <c r="A119" s="313" t="s">
        <v>1202</v>
      </c>
      <c r="B119" s="314" t="s">
        <v>1203</v>
      </c>
      <c r="C119" s="314">
        <v>5</v>
      </c>
    </row>
    <row r="120" spans="1:3" ht="15.5" x14ac:dyDescent="0.35">
      <c r="A120" s="313" t="s">
        <v>1204</v>
      </c>
      <c r="B120" s="314" t="s">
        <v>1205</v>
      </c>
      <c r="C120" s="314">
        <v>2</v>
      </c>
    </row>
    <row r="121" spans="1:3" ht="15.5" x14ac:dyDescent="0.35">
      <c r="A121" s="313" t="s">
        <v>1206</v>
      </c>
      <c r="B121" s="314" t="s">
        <v>1207</v>
      </c>
      <c r="C121" s="314">
        <v>5</v>
      </c>
    </row>
    <row r="122" spans="1:3" ht="15.5" x14ac:dyDescent="0.35">
      <c r="A122" s="313" t="s">
        <v>1208</v>
      </c>
      <c r="B122" s="314" t="s">
        <v>1209</v>
      </c>
      <c r="C122" s="314">
        <v>6</v>
      </c>
    </row>
    <row r="123" spans="1:3" ht="15.5" x14ac:dyDescent="0.35">
      <c r="A123" s="313" t="s">
        <v>1210</v>
      </c>
      <c r="B123" s="314" t="s">
        <v>1211</v>
      </c>
      <c r="C123" s="314">
        <v>4</v>
      </c>
    </row>
    <row r="124" spans="1:3" ht="15.5" x14ac:dyDescent="0.35">
      <c r="A124" s="313" t="s">
        <v>1212</v>
      </c>
      <c r="B124" s="314" t="s">
        <v>1213</v>
      </c>
      <c r="C124" s="314">
        <v>5</v>
      </c>
    </row>
    <row r="125" spans="1:3" ht="15.5" x14ac:dyDescent="0.35">
      <c r="A125" s="313" t="s">
        <v>1214</v>
      </c>
      <c r="B125" s="314" t="s">
        <v>1215</v>
      </c>
      <c r="C125" s="314">
        <v>4</v>
      </c>
    </row>
    <row r="126" spans="1:3" ht="15.5" x14ac:dyDescent="0.35">
      <c r="A126" s="313" t="s">
        <v>1238</v>
      </c>
      <c r="B126" s="314" t="s">
        <v>1239</v>
      </c>
      <c r="C126" s="314">
        <v>3</v>
      </c>
    </row>
    <row r="127" spans="1:3" ht="15.5" x14ac:dyDescent="0.35">
      <c r="A127" s="313" t="s">
        <v>691</v>
      </c>
      <c r="B127" s="314" t="s">
        <v>1240</v>
      </c>
      <c r="C127" s="314">
        <v>5</v>
      </c>
    </row>
    <row r="128" spans="1:3" ht="15.5" x14ac:dyDescent="0.35">
      <c r="A128" s="313" t="s">
        <v>1241</v>
      </c>
      <c r="B128" s="314" t="s">
        <v>1023</v>
      </c>
      <c r="C128" s="314">
        <v>2</v>
      </c>
    </row>
    <row r="129" spans="1:3" ht="15.5" x14ac:dyDescent="0.35">
      <c r="A129" s="313" t="s">
        <v>1242</v>
      </c>
      <c r="B129" s="314" t="s">
        <v>1243</v>
      </c>
      <c r="C129" s="314">
        <v>4</v>
      </c>
    </row>
    <row r="130" spans="1:3" ht="15.5" x14ac:dyDescent="0.35">
      <c r="A130" s="313" t="s">
        <v>1244</v>
      </c>
      <c r="B130" s="314" t="s">
        <v>1245</v>
      </c>
      <c r="C130" s="314">
        <v>1</v>
      </c>
    </row>
    <row r="131" spans="1:3" ht="15.5" x14ac:dyDescent="0.35">
      <c r="A131" s="313" t="s">
        <v>1246</v>
      </c>
      <c r="B131" s="314" t="s">
        <v>1247</v>
      </c>
      <c r="C131" s="314">
        <v>6</v>
      </c>
    </row>
    <row r="132" spans="1:3" ht="15.5" x14ac:dyDescent="0.35">
      <c r="A132" s="313" t="s">
        <v>1248</v>
      </c>
      <c r="B132" s="314" t="s">
        <v>1249</v>
      </c>
      <c r="C132" s="314">
        <v>5</v>
      </c>
    </row>
    <row r="133" spans="1:3" ht="15.5" x14ac:dyDescent="0.35">
      <c r="A133" s="313" t="s">
        <v>1250</v>
      </c>
      <c r="B133" s="314" t="s">
        <v>1251</v>
      </c>
      <c r="C133" s="314">
        <v>3</v>
      </c>
    </row>
    <row r="134" spans="1:3" ht="15.5" x14ac:dyDescent="0.35">
      <c r="A134" s="313" t="s">
        <v>1252</v>
      </c>
      <c r="B134" s="314" t="s">
        <v>1253</v>
      </c>
      <c r="C134" s="314">
        <v>3</v>
      </c>
    </row>
    <row r="135" spans="1:3" ht="15.5" x14ac:dyDescent="0.35">
      <c r="A135" s="313" t="s">
        <v>1254</v>
      </c>
      <c r="B135" s="314" t="s">
        <v>1255</v>
      </c>
      <c r="C135" s="314">
        <v>4</v>
      </c>
    </row>
    <row r="136" spans="1:3" ht="15.5" x14ac:dyDescent="0.35">
      <c r="A136" s="313" t="s">
        <v>1256</v>
      </c>
      <c r="B136" s="314" t="s">
        <v>1257</v>
      </c>
      <c r="C136" s="314">
        <v>4</v>
      </c>
    </row>
    <row r="137" spans="1:3" ht="15.5" x14ac:dyDescent="0.35">
      <c r="A137" s="313" t="s">
        <v>1258</v>
      </c>
      <c r="B137" s="314" t="s">
        <v>1259</v>
      </c>
      <c r="C137" s="314">
        <v>6</v>
      </c>
    </row>
    <row r="138" spans="1:3" ht="15.5" x14ac:dyDescent="0.35">
      <c r="A138" s="313" t="s">
        <v>1260</v>
      </c>
      <c r="B138" s="314" t="s">
        <v>1261</v>
      </c>
      <c r="C138" s="314">
        <v>3</v>
      </c>
    </row>
    <row r="139" spans="1:3" ht="15.5" x14ac:dyDescent="0.35">
      <c r="A139" s="313" t="s">
        <v>1262</v>
      </c>
      <c r="B139" s="314" t="s">
        <v>1263</v>
      </c>
      <c r="C139" s="314">
        <v>5</v>
      </c>
    </row>
    <row r="140" spans="1:3" ht="15.5" x14ac:dyDescent="0.35">
      <c r="A140" s="313" t="s">
        <v>1264</v>
      </c>
      <c r="B140" s="314" t="s">
        <v>1265</v>
      </c>
      <c r="C140" s="314">
        <v>6</v>
      </c>
    </row>
    <row r="141" spans="1:3" ht="15.5" x14ac:dyDescent="0.35">
      <c r="A141" s="313" t="s">
        <v>1266</v>
      </c>
      <c r="B141" s="314" t="s">
        <v>1267</v>
      </c>
      <c r="C141" s="314">
        <v>4</v>
      </c>
    </row>
    <row r="142" spans="1:3" ht="15.5" x14ac:dyDescent="0.35">
      <c r="A142" s="313" t="s">
        <v>1268</v>
      </c>
      <c r="B142" s="314" t="s">
        <v>1269</v>
      </c>
      <c r="C142" s="314">
        <v>5</v>
      </c>
    </row>
    <row r="143" spans="1:3" ht="15.5" x14ac:dyDescent="0.35">
      <c r="A143" s="313" t="s">
        <v>1270</v>
      </c>
      <c r="B143" s="314" t="s">
        <v>1271</v>
      </c>
      <c r="C143" s="314">
        <v>4</v>
      </c>
    </row>
    <row r="144" spans="1:3" ht="15.5" x14ac:dyDescent="0.35">
      <c r="A144" s="313" t="s">
        <v>1272</v>
      </c>
      <c r="B144" s="314" t="s">
        <v>1273</v>
      </c>
      <c r="C144" s="314">
        <v>4</v>
      </c>
    </row>
    <row r="145" spans="1:3" ht="15.5" x14ac:dyDescent="0.35">
      <c r="A145" s="313" t="s">
        <v>1274</v>
      </c>
      <c r="B145" s="314" t="s">
        <v>1275</v>
      </c>
      <c r="C145" s="314">
        <v>4</v>
      </c>
    </row>
    <row r="146" spans="1:3" ht="15.5" x14ac:dyDescent="0.35">
      <c r="A146" s="313" t="s">
        <v>1276</v>
      </c>
      <c r="B146" s="314" t="s">
        <v>1277</v>
      </c>
      <c r="C146" s="314">
        <v>5</v>
      </c>
    </row>
    <row r="147" spans="1:3" ht="15.5" x14ac:dyDescent="0.35">
      <c r="A147" s="313" t="s">
        <v>1278</v>
      </c>
      <c r="B147" s="314" t="s">
        <v>1279</v>
      </c>
      <c r="C147" s="314">
        <v>6</v>
      </c>
    </row>
    <row r="148" spans="1:3" ht="31" x14ac:dyDescent="0.35">
      <c r="A148" s="313" t="s">
        <v>1280</v>
      </c>
      <c r="B148" s="314" t="s">
        <v>1281</v>
      </c>
      <c r="C148" s="314">
        <v>5</v>
      </c>
    </row>
    <row r="149" spans="1:3" ht="15.5" x14ac:dyDescent="0.35">
      <c r="A149" s="313" t="s">
        <v>1282</v>
      </c>
      <c r="B149" s="314" t="s">
        <v>1283</v>
      </c>
      <c r="C149" s="314">
        <v>7</v>
      </c>
    </row>
    <row r="150" spans="1:3" ht="15.5" x14ac:dyDescent="0.35">
      <c r="A150" s="313" t="s">
        <v>1284</v>
      </c>
      <c r="B150" s="314" t="s">
        <v>1285</v>
      </c>
      <c r="C150" s="314">
        <v>6</v>
      </c>
    </row>
    <row r="151" spans="1:3" ht="15.5" x14ac:dyDescent="0.35">
      <c r="A151" s="313" t="s">
        <v>1286</v>
      </c>
      <c r="B151" s="314" t="s">
        <v>1287</v>
      </c>
      <c r="C151" s="314">
        <v>1</v>
      </c>
    </row>
    <row r="152" spans="1:3" ht="15.5" x14ac:dyDescent="0.35">
      <c r="A152" s="313" t="s">
        <v>1288</v>
      </c>
      <c r="B152" s="314" t="s">
        <v>1289</v>
      </c>
      <c r="C152" s="314">
        <v>6</v>
      </c>
    </row>
    <row r="153" spans="1:3" ht="31" x14ac:dyDescent="0.35">
      <c r="A153" s="313" t="s">
        <v>1290</v>
      </c>
      <c r="B153" s="314" t="s">
        <v>1291</v>
      </c>
      <c r="C153" s="314">
        <v>6</v>
      </c>
    </row>
    <row r="154" spans="1:3" ht="31" x14ac:dyDescent="0.35">
      <c r="A154" s="313" t="s">
        <v>1292</v>
      </c>
      <c r="B154" s="314" t="s">
        <v>1293</v>
      </c>
      <c r="C154" s="314">
        <v>6</v>
      </c>
    </row>
    <row r="155" spans="1:3" ht="15.5" x14ac:dyDescent="0.35">
      <c r="A155" s="313" t="s">
        <v>1294</v>
      </c>
      <c r="B155" s="314" t="s">
        <v>1295</v>
      </c>
      <c r="C155" s="314">
        <v>4</v>
      </c>
    </row>
    <row r="156" spans="1:3" ht="15.5" x14ac:dyDescent="0.35">
      <c r="A156" s="313" t="s">
        <v>1296</v>
      </c>
      <c r="B156" s="314" t="s">
        <v>1297</v>
      </c>
      <c r="C156" s="314">
        <v>6</v>
      </c>
    </row>
    <row r="157" spans="1:3" ht="15.5" x14ac:dyDescent="0.35">
      <c r="A157" s="313" t="s">
        <v>1298</v>
      </c>
      <c r="B157" s="314" t="s">
        <v>1299</v>
      </c>
      <c r="C157" s="314">
        <v>3</v>
      </c>
    </row>
    <row r="158" spans="1:3" ht="15.5" x14ac:dyDescent="0.35">
      <c r="A158" s="313" t="s">
        <v>1300</v>
      </c>
      <c r="B158" s="314" t="s">
        <v>1301</v>
      </c>
      <c r="C158" s="314">
        <v>4</v>
      </c>
    </row>
    <row r="159" spans="1:3" ht="15.5" x14ac:dyDescent="0.35">
      <c r="A159" s="313" t="s">
        <v>1302</v>
      </c>
      <c r="B159" s="314" t="s">
        <v>1303</v>
      </c>
      <c r="C159" s="314">
        <v>5</v>
      </c>
    </row>
    <row r="160" spans="1:3" ht="31" x14ac:dyDescent="0.35">
      <c r="A160" s="313" t="s">
        <v>1304</v>
      </c>
      <c r="B160" s="314" t="s">
        <v>1305</v>
      </c>
      <c r="C160" s="314">
        <v>3</v>
      </c>
    </row>
    <row r="161" spans="1:3" ht="15.5" x14ac:dyDescent="0.35">
      <c r="A161" s="313" t="s">
        <v>1306</v>
      </c>
      <c r="B161" s="314" t="s">
        <v>1307</v>
      </c>
      <c r="C161" s="314">
        <v>5</v>
      </c>
    </row>
    <row r="162" spans="1:3" ht="15.5" x14ac:dyDescent="0.35">
      <c r="A162" s="313" t="s">
        <v>1308</v>
      </c>
      <c r="B162" s="314" t="s">
        <v>1309</v>
      </c>
      <c r="C162" s="314">
        <v>5</v>
      </c>
    </row>
    <row r="163" spans="1:3" ht="15.5" x14ac:dyDescent="0.35">
      <c r="A163" s="313" t="s">
        <v>1310</v>
      </c>
      <c r="B163" s="314" t="s">
        <v>1311</v>
      </c>
      <c r="C163" s="314">
        <v>5</v>
      </c>
    </row>
    <row r="164" spans="1:3" ht="15.5" x14ac:dyDescent="0.35">
      <c r="A164" s="313" t="s">
        <v>1312</v>
      </c>
      <c r="B164" s="314" t="s">
        <v>1313</v>
      </c>
      <c r="C164" s="314">
        <v>5</v>
      </c>
    </row>
    <row r="165" spans="1:3" ht="15.5" x14ac:dyDescent="0.35">
      <c r="A165" s="313" t="s">
        <v>1314</v>
      </c>
      <c r="B165" s="314" t="s">
        <v>1315</v>
      </c>
      <c r="C165" s="314">
        <v>5</v>
      </c>
    </row>
    <row r="166" spans="1:3" ht="15.5" x14ac:dyDescent="0.35">
      <c r="A166" s="313" t="s">
        <v>188</v>
      </c>
      <c r="B166" s="314" t="s">
        <v>1316</v>
      </c>
      <c r="C166" s="314">
        <v>5</v>
      </c>
    </row>
    <row r="167" spans="1:3" ht="15.5" x14ac:dyDescent="0.35">
      <c r="A167" s="313" t="s">
        <v>1317</v>
      </c>
      <c r="B167" s="314" t="s">
        <v>1318</v>
      </c>
      <c r="C167" s="314">
        <v>6</v>
      </c>
    </row>
    <row r="168" spans="1:3" ht="15.5" x14ac:dyDescent="0.35">
      <c r="A168" s="313" t="s">
        <v>1319</v>
      </c>
      <c r="B168" s="314" t="s">
        <v>1320</v>
      </c>
      <c r="C168" s="314">
        <v>4</v>
      </c>
    </row>
    <row r="169" spans="1:3" ht="15.5" x14ac:dyDescent="0.35">
      <c r="A169" s="313" t="s">
        <v>550</v>
      </c>
      <c r="B169" s="314" t="s">
        <v>1321</v>
      </c>
      <c r="C169" s="314">
        <v>3</v>
      </c>
    </row>
    <row r="170" spans="1:3" ht="15.5" x14ac:dyDescent="0.35">
      <c r="A170" s="313" t="s">
        <v>1322</v>
      </c>
      <c r="B170" s="314" t="s">
        <v>1323</v>
      </c>
      <c r="C170" s="314">
        <v>4</v>
      </c>
    </row>
    <row r="171" spans="1:3" ht="15.5" x14ac:dyDescent="0.35">
      <c r="A171" s="313" t="s">
        <v>1324</v>
      </c>
      <c r="B171" s="314" t="s">
        <v>1325</v>
      </c>
      <c r="C171" s="314">
        <v>6</v>
      </c>
    </row>
    <row r="172" spans="1:3" ht="15.5" x14ac:dyDescent="0.35">
      <c r="A172" s="313" t="s">
        <v>5489</v>
      </c>
      <c r="B172" s="314" t="s">
        <v>5490</v>
      </c>
      <c r="C172" s="314">
        <v>4</v>
      </c>
    </row>
    <row r="173" spans="1:3" ht="31" x14ac:dyDescent="0.35">
      <c r="A173" s="313" t="s">
        <v>1326</v>
      </c>
      <c r="B173" s="314" t="s">
        <v>1327</v>
      </c>
      <c r="C173" s="314">
        <v>5</v>
      </c>
    </row>
    <row r="174" spans="1:3" ht="15.5" x14ac:dyDescent="0.35">
      <c r="A174" s="313" t="s">
        <v>1328</v>
      </c>
      <c r="B174" s="314" t="s">
        <v>1329</v>
      </c>
      <c r="C174" s="314">
        <v>3</v>
      </c>
    </row>
    <row r="175" spans="1:3" ht="15.5" x14ac:dyDescent="0.35">
      <c r="A175" s="313" t="s">
        <v>1330</v>
      </c>
      <c r="B175" s="314" t="s">
        <v>1331</v>
      </c>
      <c r="C175" s="314">
        <v>5</v>
      </c>
    </row>
    <row r="176" spans="1:3" ht="15.5" x14ac:dyDescent="0.35">
      <c r="A176" s="313" t="s">
        <v>1332</v>
      </c>
      <c r="B176" s="314" t="s">
        <v>1333</v>
      </c>
      <c r="C176" s="314">
        <v>5</v>
      </c>
    </row>
    <row r="177" spans="1:3" ht="15.5" x14ac:dyDescent="0.35">
      <c r="A177" s="313" t="s">
        <v>1334</v>
      </c>
      <c r="B177" s="314" t="s">
        <v>1335</v>
      </c>
      <c r="C177" s="314">
        <v>4</v>
      </c>
    </row>
    <row r="178" spans="1:3" ht="15.5" x14ac:dyDescent="0.35">
      <c r="A178" s="313" t="s">
        <v>1353</v>
      </c>
      <c r="B178" s="314" t="s">
        <v>1354</v>
      </c>
      <c r="C178" s="314">
        <v>2</v>
      </c>
    </row>
    <row r="179" spans="1:3" ht="15.5" x14ac:dyDescent="0.35">
      <c r="A179" s="313" t="s">
        <v>1336</v>
      </c>
      <c r="B179" s="314" t="s">
        <v>1023</v>
      </c>
      <c r="C179" s="314">
        <v>2</v>
      </c>
    </row>
    <row r="180" spans="1:3" ht="15.5" x14ac:dyDescent="0.35">
      <c r="A180" s="313" t="s">
        <v>5491</v>
      </c>
      <c r="B180" s="314" t="s">
        <v>5492</v>
      </c>
      <c r="C180" s="314">
        <v>3</v>
      </c>
    </row>
    <row r="181" spans="1:3" ht="15.5" x14ac:dyDescent="0.35">
      <c r="A181" s="313" t="s">
        <v>1337</v>
      </c>
      <c r="B181" s="314" t="s">
        <v>1338</v>
      </c>
      <c r="C181" s="314">
        <v>3</v>
      </c>
    </row>
    <row r="182" spans="1:3" ht="15.5" x14ac:dyDescent="0.35">
      <c r="A182" s="313" t="s">
        <v>1339</v>
      </c>
      <c r="B182" s="314" t="s">
        <v>1340</v>
      </c>
      <c r="C182" s="314">
        <v>3</v>
      </c>
    </row>
    <row r="183" spans="1:3" ht="15.5" x14ac:dyDescent="0.35">
      <c r="A183" s="313" t="s">
        <v>1341</v>
      </c>
      <c r="B183" s="314" t="s">
        <v>1342</v>
      </c>
      <c r="C183" s="314">
        <v>5</v>
      </c>
    </row>
    <row r="184" spans="1:3" ht="15.5" x14ac:dyDescent="0.35">
      <c r="A184" s="313" t="s">
        <v>1343</v>
      </c>
      <c r="B184" s="314" t="s">
        <v>1344</v>
      </c>
      <c r="C184" s="314">
        <v>5</v>
      </c>
    </row>
    <row r="185" spans="1:3" ht="15.5" x14ac:dyDescent="0.35">
      <c r="A185" s="313" t="s">
        <v>1345</v>
      </c>
      <c r="B185" s="314" t="s">
        <v>1346</v>
      </c>
      <c r="C185" s="314">
        <v>2</v>
      </c>
    </row>
    <row r="186" spans="1:3" ht="15.5" x14ac:dyDescent="0.35">
      <c r="A186" s="313" t="s">
        <v>1347</v>
      </c>
      <c r="B186" s="314" t="s">
        <v>1348</v>
      </c>
      <c r="C186" s="314">
        <v>3</v>
      </c>
    </row>
    <row r="187" spans="1:3" ht="15.5" x14ac:dyDescent="0.35">
      <c r="A187" s="313" t="s">
        <v>1349</v>
      </c>
      <c r="B187" s="314" t="s">
        <v>1350</v>
      </c>
      <c r="C187" s="314">
        <v>4</v>
      </c>
    </row>
    <row r="188" spans="1:3" ht="15.5" x14ac:dyDescent="0.35">
      <c r="A188" s="313" t="s">
        <v>1351</v>
      </c>
      <c r="B188" s="314" t="s">
        <v>1352</v>
      </c>
      <c r="C188" s="314">
        <v>2</v>
      </c>
    </row>
    <row r="189" spans="1:3" ht="15.5" x14ac:dyDescent="0.35">
      <c r="A189" s="313" t="s">
        <v>719</v>
      </c>
      <c r="B189" s="314" t="s">
        <v>1137</v>
      </c>
      <c r="C189" s="314">
        <v>5</v>
      </c>
    </row>
    <row r="190" spans="1:3" ht="15.5" x14ac:dyDescent="0.35">
      <c r="A190" s="313" t="s">
        <v>1138</v>
      </c>
      <c r="B190" s="314" t="s">
        <v>1139</v>
      </c>
      <c r="C190" s="314">
        <v>3</v>
      </c>
    </row>
    <row r="191" spans="1:3" ht="15.5" x14ac:dyDescent="0.35">
      <c r="A191" s="313" t="s">
        <v>1140</v>
      </c>
      <c r="B191" s="314" t="s">
        <v>1141</v>
      </c>
      <c r="C191" s="314">
        <v>6</v>
      </c>
    </row>
    <row r="192" spans="1:3" ht="15.5" x14ac:dyDescent="0.35">
      <c r="A192" s="313" t="s">
        <v>1142</v>
      </c>
      <c r="B192" s="314" t="s">
        <v>1143</v>
      </c>
      <c r="C192" s="314">
        <v>5</v>
      </c>
    </row>
    <row r="193" spans="1:3" ht="15.5" x14ac:dyDescent="0.35">
      <c r="A193" s="313" t="s">
        <v>333</v>
      </c>
      <c r="B193" s="314" t="s">
        <v>1144</v>
      </c>
      <c r="C193" s="314">
        <v>4</v>
      </c>
    </row>
    <row r="194" spans="1:3" ht="15.5" x14ac:dyDescent="0.35">
      <c r="A194" s="313" t="s">
        <v>1145</v>
      </c>
      <c r="B194" s="314" t="s">
        <v>1146</v>
      </c>
      <c r="C194" s="314">
        <v>4</v>
      </c>
    </row>
    <row r="195" spans="1:3" ht="15.5" x14ac:dyDescent="0.35">
      <c r="A195" s="313" t="s">
        <v>1147</v>
      </c>
      <c r="B195" s="314" t="s">
        <v>1148</v>
      </c>
      <c r="C195" s="314">
        <v>4</v>
      </c>
    </row>
    <row r="196" spans="1:3" ht="15.5" x14ac:dyDescent="0.35">
      <c r="A196" s="313" t="s">
        <v>1355</v>
      </c>
      <c r="B196" s="314" t="s">
        <v>1356</v>
      </c>
      <c r="C196" s="314">
        <v>5</v>
      </c>
    </row>
    <row r="197" spans="1:3" ht="15.5" x14ac:dyDescent="0.35">
      <c r="A197" s="313" t="s">
        <v>1357</v>
      </c>
      <c r="B197" s="314" t="s">
        <v>1023</v>
      </c>
      <c r="C197" s="314">
        <v>2</v>
      </c>
    </row>
    <row r="198" spans="1:3" ht="15.5" x14ac:dyDescent="0.35">
      <c r="A198" s="313" t="s">
        <v>1358</v>
      </c>
      <c r="B198" s="314" t="s">
        <v>1359</v>
      </c>
      <c r="C198" s="314">
        <v>3</v>
      </c>
    </row>
    <row r="199" spans="1:3" ht="31" x14ac:dyDescent="0.35">
      <c r="A199" s="313" t="s">
        <v>1360</v>
      </c>
      <c r="B199" s="314" t="s">
        <v>1361</v>
      </c>
      <c r="C199" s="314">
        <v>3</v>
      </c>
    </row>
    <row r="200" spans="1:3" ht="31" x14ac:dyDescent="0.35">
      <c r="A200" s="313" t="s">
        <v>1362</v>
      </c>
      <c r="B200" s="314" t="s">
        <v>1363</v>
      </c>
      <c r="C200" s="314">
        <v>3</v>
      </c>
    </row>
    <row r="201" spans="1:3" ht="15.5" x14ac:dyDescent="0.35">
      <c r="A201" s="313" t="s">
        <v>1364</v>
      </c>
      <c r="B201" s="314" t="s">
        <v>1365</v>
      </c>
      <c r="C201" s="314">
        <v>5</v>
      </c>
    </row>
    <row r="202" spans="1:3" ht="15.5" x14ac:dyDescent="0.35">
      <c r="A202" s="313" t="s">
        <v>1366</v>
      </c>
      <c r="B202" s="314" t="s">
        <v>1367</v>
      </c>
      <c r="C202" s="314">
        <v>4</v>
      </c>
    </row>
    <row r="203" spans="1:3" ht="15.5" x14ac:dyDescent="0.35">
      <c r="A203" s="313" t="s">
        <v>1368</v>
      </c>
      <c r="B203" s="314" t="s">
        <v>1023</v>
      </c>
      <c r="C203" s="314">
        <v>2</v>
      </c>
    </row>
    <row r="204" spans="1:3" ht="15.5" x14ac:dyDescent="0.35">
      <c r="A204" s="313" t="s">
        <v>1369</v>
      </c>
      <c r="B204" s="314" t="s">
        <v>1370</v>
      </c>
      <c r="C204" s="314">
        <v>1</v>
      </c>
    </row>
    <row r="205" spans="1:3" ht="15.5" x14ac:dyDescent="0.35">
      <c r="A205" s="313" t="s">
        <v>1371</v>
      </c>
      <c r="B205" s="314" t="s">
        <v>1372</v>
      </c>
      <c r="C205" s="314">
        <v>4</v>
      </c>
    </row>
    <row r="206" spans="1:3" ht="15.5" x14ac:dyDescent="0.35">
      <c r="A206" s="313" t="s">
        <v>1373</v>
      </c>
      <c r="B206" s="314" t="s">
        <v>1374</v>
      </c>
      <c r="C206" s="314">
        <v>3</v>
      </c>
    </row>
    <row r="207" spans="1:3" ht="15.5" x14ac:dyDescent="0.35">
      <c r="A207" s="313" t="s">
        <v>1375</v>
      </c>
      <c r="B207" s="314" t="s">
        <v>1376</v>
      </c>
      <c r="C207" s="314">
        <v>4</v>
      </c>
    </row>
    <row r="208" spans="1:3" ht="15.5" x14ac:dyDescent="0.35">
      <c r="A208" s="313" t="s">
        <v>1717</v>
      </c>
      <c r="B208" s="314" t="s">
        <v>1718</v>
      </c>
      <c r="C208" s="314">
        <v>4</v>
      </c>
    </row>
    <row r="209" spans="1:3" ht="15.5" x14ac:dyDescent="0.35">
      <c r="A209" s="313" t="s">
        <v>1377</v>
      </c>
      <c r="B209" s="314" t="s">
        <v>1378</v>
      </c>
      <c r="C209" s="314">
        <v>4</v>
      </c>
    </row>
    <row r="210" spans="1:3" ht="15.5" x14ac:dyDescent="0.35">
      <c r="A210" s="313" t="s">
        <v>1395</v>
      </c>
      <c r="B210" s="314" t="s">
        <v>1396</v>
      </c>
      <c r="C210" s="314">
        <v>3</v>
      </c>
    </row>
    <row r="211" spans="1:3" ht="15.5" x14ac:dyDescent="0.35">
      <c r="A211" s="313" t="s">
        <v>1397</v>
      </c>
      <c r="B211" s="314" t="s">
        <v>1023</v>
      </c>
      <c r="C211" s="314">
        <v>2</v>
      </c>
    </row>
    <row r="212" spans="1:3" ht="15.5" x14ac:dyDescent="0.35">
      <c r="A212" s="313" t="s">
        <v>1398</v>
      </c>
      <c r="B212" s="314" t="s">
        <v>1399</v>
      </c>
      <c r="C212" s="314">
        <v>1</v>
      </c>
    </row>
    <row r="213" spans="1:3" ht="15.5" x14ac:dyDescent="0.35">
      <c r="A213" s="313" t="s">
        <v>1400</v>
      </c>
      <c r="B213" s="314" t="s">
        <v>1401</v>
      </c>
      <c r="C213" s="314">
        <v>4</v>
      </c>
    </row>
    <row r="214" spans="1:3" ht="15.5" x14ac:dyDescent="0.35">
      <c r="A214" s="313" t="s">
        <v>1402</v>
      </c>
      <c r="B214" s="314" t="s">
        <v>1403</v>
      </c>
      <c r="C214" s="314">
        <v>4</v>
      </c>
    </row>
    <row r="215" spans="1:3" ht="15.5" x14ac:dyDescent="0.35">
      <c r="A215" s="313" t="s">
        <v>1404</v>
      </c>
      <c r="B215" s="314" t="s">
        <v>1405</v>
      </c>
      <c r="C215" s="314">
        <v>4</v>
      </c>
    </row>
    <row r="216" spans="1:3" ht="31" x14ac:dyDescent="0.35">
      <c r="A216" s="313" t="s">
        <v>1406</v>
      </c>
      <c r="B216" s="314" t="s">
        <v>1407</v>
      </c>
      <c r="C216" s="314">
        <v>4</v>
      </c>
    </row>
    <row r="217" spans="1:3" ht="15.5" x14ac:dyDescent="0.35">
      <c r="A217" s="313" t="s">
        <v>1408</v>
      </c>
      <c r="B217" s="314" t="s">
        <v>1409</v>
      </c>
      <c r="C217" s="314">
        <v>2</v>
      </c>
    </row>
    <row r="218" spans="1:3" ht="15.5" x14ac:dyDescent="0.35">
      <c r="A218" s="313" t="s">
        <v>1410</v>
      </c>
      <c r="B218" s="314" t="s">
        <v>1411</v>
      </c>
      <c r="C218" s="314">
        <v>1</v>
      </c>
    </row>
    <row r="219" spans="1:3" ht="15.5" x14ac:dyDescent="0.35">
      <c r="A219" s="313" t="s">
        <v>1412</v>
      </c>
      <c r="B219" s="314" t="s">
        <v>1413</v>
      </c>
      <c r="C219" s="314">
        <v>1</v>
      </c>
    </row>
    <row r="220" spans="1:3" ht="31" x14ac:dyDescent="0.35">
      <c r="A220" s="313" t="s">
        <v>1414</v>
      </c>
      <c r="B220" s="314" t="s">
        <v>1415</v>
      </c>
      <c r="C220" s="314">
        <v>4</v>
      </c>
    </row>
    <row r="221" spans="1:3" ht="15.5" x14ac:dyDescent="0.35">
      <c r="A221" s="313" t="s">
        <v>1379</v>
      </c>
      <c r="B221" s="314" t="s">
        <v>1380</v>
      </c>
      <c r="C221" s="314">
        <v>4</v>
      </c>
    </row>
    <row r="222" spans="1:3" ht="15.5" x14ac:dyDescent="0.35">
      <c r="A222" s="313" t="s">
        <v>1381</v>
      </c>
      <c r="B222" s="314" t="s">
        <v>1382</v>
      </c>
      <c r="C222" s="314">
        <v>2</v>
      </c>
    </row>
    <row r="223" spans="1:3" ht="15.5" x14ac:dyDescent="0.35">
      <c r="A223" s="313" t="s">
        <v>1383</v>
      </c>
      <c r="B223" s="314" t="s">
        <v>1384</v>
      </c>
      <c r="C223" s="314">
        <v>3</v>
      </c>
    </row>
    <row r="224" spans="1:3" ht="15.5" x14ac:dyDescent="0.35">
      <c r="A224" s="313" t="s">
        <v>1385</v>
      </c>
      <c r="B224" s="314" t="s">
        <v>1386</v>
      </c>
      <c r="C224" s="314">
        <v>4</v>
      </c>
    </row>
    <row r="225" spans="1:3" ht="15.5" x14ac:dyDescent="0.35">
      <c r="A225" s="313" t="s">
        <v>1387</v>
      </c>
      <c r="B225" s="314" t="s">
        <v>1388</v>
      </c>
      <c r="C225" s="314">
        <v>2</v>
      </c>
    </row>
    <row r="226" spans="1:3" ht="15.5" x14ac:dyDescent="0.35">
      <c r="A226" s="313" t="s">
        <v>1389</v>
      </c>
      <c r="B226" s="314" t="s">
        <v>1390</v>
      </c>
      <c r="C226" s="314">
        <v>4</v>
      </c>
    </row>
    <row r="227" spans="1:3" ht="15.5" x14ac:dyDescent="0.35">
      <c r="A227" s="313" t="s">
        <v>1391</v>
      </c>
      <c r="B227" s="314" t="s">
        <v>1392</v>
      </c>
      <c r="C227" s="314">
        <v>4</v>
      </c>
    </row>
    <row r="228" spans="1:3" ht="15.5" x14ac:dyDescent="0.35">
      <c r="A228" s="313" t="s">
        <v>1393</v>
      </c>
      <c r="B228" s="314" t="s">
        <v>1394</v>
      </c>
      <c r="C228" s="314">
        <v>4</v>
      </c>
    </row>
    <row r="229" spans="1:3" ht="15.5" x14ac:dyDescent="0.35">
      <c r="A229" s="313" t="s">
        <v>1719</v>
      </c>
      <c r="B229" s="314" t="s">
        <v>1720</v>
      </c>
      <c r="C229" s="314">
        <v>4</v>
      </c>
    </row>
    <row r="230" spans="1:3" ht="15.5" x14ac:dyDescent="0.35">
      <c r="A230" s="313" t="s">
        <v>1721</v>
      </c>
      <c r="B230" s="314" t="s">
        <v>1722</v>
      </c>
      <c r="C230" s="314">
        <v>5</v>
      </c>
    </row>
    <row r="231" spans="1:3" ht="31" x14ac:dyDescent="0.35">
      <c r="A231" s="313" t="s">
        <v>5493</v>
      </c>
      <c r="B231" s="314" t="s">
        <v>5494</v>
      </c>
      <c r="C231" s="314">
        <v>2</v>
      </c>
    </row>
    <row r="232" spans="1:3" ht="15.5" x14ac:dyDescent="0.35">
      <c r="A232" s="313" t="s">
        <v>5495</v>
      </c>
      <c r="B232" s="314" t="s">
        <v>5496</v>
      </c>
      <c r="C232" s="314">
        <v>4</v>
      </c>
    </row>
    <row r="233" spans="1:3" ht="15.5" x14ac:dyDescent="0.35">
      <c r="A233" s="313" t="s">
        <v>1416</v>
      </c>
      <c r="B233" s="314" t="s">
        <v>1417</v>
      </c>
      <c r="C233" s="314">
        <v>7</v>
      </c>
    </row>
    <row r="234" spans="1:3" ht="15.5" x14ac:dyDescent="0.35">
      <c r="A234" s="313" t="s">
        <v>881</v>
      </c>
      <c r="B234" s="314" t="s">
        <v>1428</v>
      </c>
      <c r="C234" s="314">
        <v>5</v>
      </c>
    </row>
    <row r="235" spans="1:3" ht="15.5" x14ac:dyDescent="0.35">
      <c r="A235" s="313" t="s">
        <v>1429</v>
      </c>
      <c r="B235" s="314" t="s">
        <v>1023</v>
      </c>
      <c r="C235" s="314">
        <v>2</v>
      </c>
    </row>
    <row r="236" spans="1:3" ht="15.5" x14ac:dyDescent="0.35">
      <c r="A236" s="313" t="s">
        <v>362</v>
      </c>
      <c r="B236" s="314" t="s">
        <v>1430</v>
      </c>
      <c r="C236" s="314">
        <v>6</v>
      </c>
    </row>
    <row r="237" spans="1:3" ht="15.5" x14ac:dyDescent="0.35">
      <c r="A237" s="313" t="s">
        <v>182</v>
      </c>
      <c r="B237" s="314" t="s">
        <v>1431</v>
      </c>
      <c r="C237" s="314">
        <v>4</v>
      </c>
    </row>
    <row r="238" spans="1:3" ht="15.5" x14ac:dyDescent="0.35">
      <c r="A238" s="313" t="s">
        <v>1432</v>
      </c>
      <c r="B238" s="314" t="s">
        <v>1433</v>
      </c>
      <c r="C238" s="314">
        <v>6</v>
      </c>
    </row>
    <row r="239" spans="1:3" ht="15.5" x14ac:dyDescent="0.35">
      <c r="A239" s="313" t="s">
        <v>1434</v>
      </c>
      <c r="B239" s="314" t="s">
        <v>1435</v>
      </c>
      <c r="C239" s="314">
        <v>4</v>
      </c>
    </row>
    <row r="240" spans="1:3" ht="15.5" x14ac:dyDescent="0.35">
      <c r="A240" s="313" t="s">
        <v>1436</v>
      </c>
      <c r="B240" s="314" t="s">
        <v>1437</v>
      </c>
      <c r="C240" s="314">
        <v>6</v>
      </c>
    </row>
    <row r="241" spans="1:3" ht="15.5" x14ac:dyDescent="0.35">
      <c r="A241" s="313" t="s">
        <v>1438</v>
      </c>
      <c r="B241" s="314" t="s">
        <v>1439</v>
      </c>
      <c r="C241" s="314">
        <v>4</v>
      </c>
    </row>
    <row r="242" spans="1:3" ht="15.5" x14ac:dyDescent="0.35">
      <c r="A242" s="313" t="s">
        <v>1440</v>
      </c>
      <c r="B242" s="314" t="s">
        <v>1441</v>
      </c>
      <c r="C242" s="314">
        <v>7</v>
      </c>
    </row>
    <row r="243" spans="1:3" ht="15.5" x14ac:dyDescent="0.35">
      <c r="A243" s="313" t="s">
        <v>1442</v>
      </c>
      <c r="B243" s="314" t="s">
        <v>1443</v>
      </c>
      <c r="C243" s="314">
        <v>8</v>
      </c>
    </row>
    <row r="244" spans="1:3" ht="15.5" x14ac:dyDescent="0.35">
      <c r="A244" s="313" t="s">
        <v>1444</v>
      </c>
      <c r="B244" s="314" t="s">
        <v>1445</v>
      </c>
      <c r="C244" s="314">
        <v>6</v>
      </c>
    </row>
    <row r="245" spans="1:3" ht="15.5" x14ac:dyDescent="0.35">
      <c r="A245" s="313" t="s">
        <v>173</v>
      </c>
      <c r="B245" s="314" t="s">
        <v>1418</v>
      </c>
      <c r="C245" s="314">
        <v>5</v>
      </c>
    </row>
    <row r="246" spans="1:3" ht="15.5" x14ac:dyDescent="0.35">
      <c r="A246" s="313" t="s">
        <v>1446</v>
      </c>
      <c r="B246" s="314" t="s">
        <v>1447</v>
      </c>
      <c r="C246" s="314">
        <v>5</v>
      </c>
    </row>
    <row r="247" spans="1:3" ht="15.5" x14ac:dyDescent="0.35">
      <c r="A247" s="313" t="s">
        <v>702</v>
      </c>
      <c r="B247" s="314" t="s">
        <v>1448</v>
      </c>
      <c r="C247" s="314">
        <v>6</v>
      </c>
    </row>
    <row r="248" spans="1:3" ht="31" x14ac:dyDescent="0.35">
      <c r="A248" s="313" t="s">
        <v>1449</v>
      </c>
      <c r="B248" s="314" t="s">
        <v>1450</v>
      </c>
      <c r="C248" s="314">
        <v>1</v>
      </c>
    </row>
    <row r="249" spans="1:3" ht="15.5" x14ac:dyDescent="0.35">
      <c r="A249" s="313" t="s">
        <v>1451</v>
      </c>
      <c r="B249" s="314" t="s">
        <v>1452</v>
      </c>
      <c r="C249" s="314">
        <v>4</v>
      </c>
    </row>
    <row r="250" spans="1:3" ht="15.5" x14ac:dyDescent="0.35">
      <c r="A250" s="313" t="s">
        <v>178</v>
      </c>
      <c r="B250" s="314" t="s">
        <v>1419</v>
      </c>
      <c r="C250" s="314">
        <v>6</v>
      </c>
    </row>
    <row r="251" spans="1:3" ht="15.5" x14ac:dyDescent="0.35">
      <c r="A251" s="313" t="s">
        <v>177</v>
      </c>
      <c r="B251" s="314" t="s">
        <v>1420</v>
      </c>
      <c r="C251" s="314">
        <v>5</v>
      </c>
    </row>
    <row r="252" spans="1:3" ht="15.5" x14ac:dyDescent="0.35">
      <c r="A252" s="313" t="s">
        <v>1421</v>
      </c>
      <c r="B252" s="314" t="s">
        <v>1422</v>
      </c>
      <c r="C252" s="314">
        <v>2</v>
      </c>
    </row>
    <row r="253" spans="1:3" ht="15.5" x14ac:dyDescent="0.35">
      <c r="A253" s="313" t="s">
        <v>168</v>
      </c>
      <c r="B253" s="314" t="s">
        <v>1423</v>
      </c>
      <c r="C253" s="314">
        <v>3</v>
      </c>
    </row>
    <row r="254" spans="1:3" ht="15.5" x14ac:dyDescent="0.35">
      <c r="A254" s="313" t="s">
        <v>404</v>
      </c>
      <c r="B254" s="314" t="s">
        <v>1424</v>
      </c>
      <c r="C254" s="314">
        <v>1</v>
      </c>
    </row>
    <row r="255" spans="1:3" ht="15.5" x14ac:dyDescent="0.35">
      <c r="A255" s="313" t="s">
        <v>826</v>
      </c>
      <c r="B255" s="314" t="s">
        <v>1425</v>
      </c>
      <c r="C255" s="314">
        <v>7</v>
      </c>
    </row>
    <row r="256" spans="1:3" ht="15.5" x14ac:dyDescent="0.35">
      <c r="A256" s="313" t="s">
        <v>1426</v>
      </c>
      <c r="B256" s="314" t="s">
        <v>1427</v>
      </c>
      <c r="C256" s="314">
        <v>2</v>
      </c>
    </row>
    <row r="257" spans="1:3" ht="15.5" x14ac:dyDescent="0.35">
      <c r="A257" s="313" t="s">
        <v>1453</v>
      </c>
      <c r="B257" s="314" t="s">
        <v>1454</v>
      </c>
      <c r="C257" s="314">
        <v>5</v>
      </c>
    </row>
    <row r="258" spans="1:3" ht="15.5" x14ac:dyDescent="0.35">
      <c r="A258" s="313" t="s">
        <v>5497</v>
      </c>
      <c r="B258" s="314" t="s">
        <v>5498</v>
      </c>
      <c r="C258" s="314">
        <v>7</v>
      </c>
    </row>
    <row r="259" spans="1:3" ht="15.5" x14ac:dyDescent="0.35">
      <c r="A259" s="313" t="s">
        <v>1455</v>
      </c>
      <c r="B259" s="314" t="s">
        <v>1023</v>
      </c>
      <c r="C259" s="314">
        <v>2</v>
      </c>
    </row>
    <row r="260" spans="1:3" ht="15.5" x14ac:dyDescent="0.35">
      <c r="A260" s="313" t="s">
        <v>1456</v>
      </c>
      <c r="B260" s="314" t="s">
        <v>1457</v>
      </c>
      <c r="C260" s="314">
        <v>8</v>
      </c>
    </row>
    <row r="261" spans="1:3" ht="15.5" x14ac:dyDescent="0.35">
      <c r="A261" s="313" t="s">
        <v>1458</v>
      </c>
      <c r="B261" s="314" t="s">
        <v>1459</v>
      </c>
      <c r="C261" s="314">
        <v>8</v>
      </c>
    </row>
    <row r="262" spans="1:3" ht="31" x14ac:dyDescent="0.35">
      <c r="A262" s="313" t="s">
        <v>1460</v>
      </c>
      <c r="B262" s="314" t="s">
        <v>1461</v>
      </c>
      <c r="C262" s="314">
        <v>7</v>
      </c>
    </row>
    <row r="263" spans="1:3" ht="15.5" x14ac:dyDescent="0.35">
      <c r="A263" s="313" t="s">
        <v>1462</v>
      </c>
      <c r="B263" s="314" t="s">
        <v>1463</v>
      </c>
      <c r="C263" s="314">
        <v>5</v>
      </c>
    </row>
    <row r="264" spans="1:3" ht="15.5" x14ac:dyDescent="0.35">
      <c r="A264" s="313" t="s">
        <v>1464</v>
      </c>
      <c r="B264" s="314" t="s">
        <v>1465</v>
      </c>
      <c r="C264" s="314">
        <v>7</v>
      </c>
    </row>
    <row r="265" spans="1:3" ht="31" x14ac:dyDescent="0.35">
      <c r="A265" s="313" t="s">
        <v>1466</v>
      </c>
      <c r="B265" s="314" t="s">
        <v>1467</v>
      </c>
      <c r="C265" s="314">
        <v>4</v>
      </c>
    </row>
    <row r="266" spans="1:3" ht="15.5" x14ac:dyDescent="0.35">
      <c r="A266" s="313" t="s">
        <v>1468</v>
      </c>
      <c r="B266" s="314" t="s">
        <v>1469</v>
      </c>
      <c r="C266" s="314">
        <v>4</v>
      </c>
    </row>
    <row r="267" spans="1:3" ht="15.5" x14ac:dyDescent="0.35">
      <c r="A267" s="313" t="s">
        <v>1470</v>
      </c>
      <c r="B267" s="314" t="s">
        <v>1471</v>
      </c>
      <c r="C267" s="314">
        <v>5</v>
      </c>
    </row>
    <row r="268" spans="1:3" ht="15.5" x14ac:dyDescent="0.35">
      <c r="A268" s="313" t="s">
        <v>1472</v>
      </c>
      <c r="B268" s="314" t="s">
        <v>1473</v>
      </c>
      <c r="C268" s="314">
        <v>8</v>
      </c>
    </row>
    <row r="269" spans="1:3" ht="15.5" x14ac:dyDescent="0.35">
      <c r="A269" s="313" t="s">
        <v>1474</v>
      </c>
      <c r="B269" s="314" t="s">
        <v>1475</v>
      </c>
      <c r="C269" s="314">
        <v>4</v>
      </c>
    </row>
    <row r="270" spans="1:3" ht="15.5" x14ac:dyDescent="0.35">
      <c r="A270" s="313" t="s">
        <v>1476</v>
      </c>
      <c r="B270" s="314" t="s">
        <v>1023</v>
      </c>
      <c r="C270" s="314">
        <v>3</v>
      </c>
    </row>
    <row r="271" spans="1:3" ht="15.5" x14ac:dyDescent="0.35">
      <c r="A271" s="313" t="s">
        <v>1477</v>
      </c>
      <c r="B271" s="314" t="s">
        <v>1478</v>
      </c>
      <c r="C271" s="314">
        <v>5</v>
      </c>
    </row>
    <row r="272" spans="1:3" ht="15.5" x14ac:dyDescent="0.35">
      <c r="A272" s="313" t="s">
        <v>1479</v>
      </c>
      <c r="B272" s="314" t="s">
        <v>1480</v>
      </c>
      <c r="C272" s="314">
        <v>8</v>
      </c>
    </row>
    <row r="273" spans="1:3" ht="15.5" x14ac:dyDescent="0.35">
      <c r="A273" s="313" t="s">
        <v>1481</v>
      </c>
      <c r="B273" s="314" t="s">
        <v>1482</v>
      </c>
      <c r="C273" s="314">
        <v>5</v>
      </c>
    </row>
    <row r="274" spans="1:3" ht="15.5" x14ac:dyDescent="0.35">
      <c r="A274" s="313" t="s">
        <v>1483</v>
      </c>
      <c r="B274" s="314" t="s">
        <v>1484</v>
      </c>
      <c r="C274" s="314">
        <v>4</v>
      </c>
    </row>
    <row r="275" spans="1:3" ht="15.5" x14ac:dyDescent="0.35">
      <c r="A275" s="313" t="s">
        <v>1485</v>
      </c>
      <c r="B275" s="314" t="s">
        <v>1486</v>
      </c>
      <c r="C275" s="314">
        <v>4</v>
      </c>
    </row>
    <row r="276" spans="1:3" ht="15.5" x14ac:dyDescent="0.35">
      <c r="A276" s="313" t="s">
        <v>1487</v>
      </c>
      <c r="B276" s="314" t="s">
        <v>1488</v>
      </c>
      <c r="C276" s="314">
        <v>5</v>
      </c>
    </row>
    <row r="277" spans="1:3" ht="15.5" x14ac:dyDescent="0.35">
      <c r="A277" s="313" t="s">
        <v>1489</v>
      </c>
      <c r="B277" s="314" t="s">
        <v>1490</v>
      </c>
      <c r="C277" s="314">
        <v>6</v>
      </c>
    </row>
    <row r="278" spans="1:3" ht="15.5" x14ac:dyDescent="0.35">
      <c r="A278" s="313" t="s">
        <v>1491</v>
      </c>
      <c r="B278" s="314" t="s">
        <v>1492</v>
      </c>
      <c r="C278" s="314">
        <v>5</v>
      </c>
    </row>
    <row r="279" spans="1:3" ht="15.5" x14ac:dyDescent="0.35">
      <c r="A279" s="313" t="s">
        <v>1493</v>
      </c>
      <c r="B279" s="314" t="s">
        <v>1494</v>
      </c>
      <c r="C279" s="314">
        <v>6</v>
      </c>
    </row>
    <row r="280" spans="1:3" ht="31" x14ac:dyDescent="0.35">
      <c r="A280" s="313" t="s">
        <v>1495</v>
      </c>
      <c r="B280" s="314" t="s">
        <v>1496</v>
      </c>
      <c r="C280" s="314">
        <v>8</v>
      </c>
    </row>
    <row r="281" spans="1:3" ht="31" x14ac:dyDescent="0.35">
      <c r="A281" s="313" t="s">
        <v>1497</v>
      </c>
      <c r="B281" s="314" t="s">
        <v>1498</v>
      </c>
      <c r="C281" s="314">
        <v>7</v>
      </c>
    </row>
    <row r="282" spans="1:3" ht="15.5" x14ac:dyDescent="0.35">
      <c r="A282" s="313" t="s">
        <v>1499</v>
      </c>
      <c r="B282" s="314" t="s">
        <v>1500</v>
      </c>
      <c r="C282" s="314">
        <v>6</v>
      </c>
    </row>
    <row r="283" spans="1:3" ht="15.5" x14ac:dyDescent="0.35">
      <c r="A283" s="313" t="s">
        <v>1501</v>
      </c>
      <c r="B283" s="314" t="s">
        <v>1502</v>
      </c>
      <c r="C283" s="314">
        <v>8</v>
      </c>
    </row>
    <row r="284" spans="1:3" ht="31" x14ac:dyDescent="0.35">
      <c r="A284" s="313" t="s">
        <v>426</v>
      </c>
      <c r="B284" s="314" t="s">
        <v>1503</v>
      </c>
      <c r="C284" s="314">
        <v>4</v>
      </c>
    </row>
    <row r="285" spans="1:3" ht="15.5" x14ac:dyDescent="0.35">
      <c r="A285" s="313" t="s">
        <v>1504</v>
      </c>
      <c r="B285" s="314" t="s">
        <v>1505</v>
      </c>
      <c r="C285" s="314">
        <v>8</v>
      </c>
    </row>
    <row r="286" spans="1:3" ht="15.5" x14ac:dyDescent="0.35">
      <c r="A286" s="313" t="s">
        <v>798</v>
      </c>
      <c r="B286" s="314" t="s">
        <v>1506</v>
      </c>
      <c r="C286" s="314">
        <v>6</v>
      </c>
    </row>
    <row r="287" spans="1:3" ht="15.5" x14ac:dyDescent="0.35">
      <c r="A287" s="313" t="s">
        <v>1507</v>
      </c>
      <c r="B287" s="314" t="s">
        <v>1508</v>
      </c>
      <c r="C287" s="314">
        <v>6</v>
      </c>
    </row>
    <row r="288" spans="1:3" ht="15.5" x14ac:dyDescent="0.35">
      <c r="A288" s="313" t="s">
        <v>1509</v>
      </c>
      <c r="B288" s="314" t="s">
        <v>1510</v>
      </c>
      <c r="C288" s="314">
        <v>6</v>
      </c>
    </row>
    <row r="289" spans="1:3" ht="15.5" x14ac:dyDescent="0.35">
      <c r="A289" s="313" t="s">
        <v>1511</v>
      </c>
      <c r="B289" s="314" t="s">
        <v>1512</v>
      </c>
      <c r="C289" s="314">
        <v>4</v>
      </c>
    </row>
    <row r="290" spans="1:3" ht="31" x14ac:dyDescent="0.35">
      <c r="A290" s="313" t="s">
        <v>1529</v>
      </c>
      <c r="B290" s="314" t="s">
        <v>1530</v>
      </c>
      <c r="C290" s="314">
        <v>8</v>
      </c>
    </row>
    <row r="291" spans="1:3" ht="15.5" x14ac:dyDescent="0.35">
      <c r="A291" s="313" t="s">
        <v>1513</v>
      </c>
      <c r="B291" s="314" t="s">
        <v>1023</v>
      </c>
      <c r="C291" s="314">
        <v>2</v>
      </c>
    </row>
    <row r="292" spans="1:3" ht="31" x14ac:dyDescent="0.35">
      <c r="A292" s="313" t="s">
        <v>1531</v>
      </c>
      <c r="B292" s="314" t="s">
        <v>1532</v>
      </c>
      <c r="C292" s="314">
        <v>7</v>
      </c>
    </row>
    <row r="293" spans="1:3" ht="15.5" x14ac:dyDescent="0.35">
      <c r="A293" s="313" t="s">
        <v>1533</v>
      </c>
      <c r="B293" s="314" t="s">
        <v>1534</v>
      </c>
      <c r="C293" s="314">
        <v>6</v>
      </c>
    </row>
    <row r="294" spans="1:3" ht="31" x14ac:dyDescent="0.35">
      <c r="A294" s="313" t="s">
        <v>1535</v>
      </c>
      <c r="B294" s="314" t="s">
        <v>1536</v>
      </c>
      <c r="C294" s="314">
        <v>4</v>
      </c>
    </row>
    <row r="295" spans="1:3" ht="15.5" x14ac:dyDescent="0.35">
      <c r="A295" s="313" t="s">
        <v>1537</v>
      </c>
      <c r="B295" s="314" t="s">
        <v>1538</v>
      </c>
      <c r="C295" s="314">
        <v>4</v>
      </c>
    </row>
    <row r="296" spans="1:3" ht="15.5" x14ac:dyDescent="0.35">
      <c r="A296" s="313" t="s">
        <v>1539</v>
      </c>
      <c r="B296" s="314" t="s">
        <v>1540</v>
      </c>
      <c r="C296" s="314">
        <v>5</v>
      </c>
    </row>
    <row r="297" spans="1:3" ht="15.5" x14ac:dyDescent="0.35">
      <c r="A297" s="313" t="s">
        <v>1541</v>
      </c>
      <c r="B297" s="314" t="s">
        <v>1542</v>
      </c>
      <c r="C297" s="314">
        <v>1</v>
      </c>
    </row>
    <row r="298" spans="1:3" ht="15.5" x14ac:dyDescent="0.35">
      <c r="A298" s="313" t="s">
        <v>1543</v>
      </c>
      <c r="B298" s="314" t="s">
        <v>1544</v>
      </c>
      <c r="C298" s="314">
        <v>4</v>
      </c>
    </row>
    <row r="299" spans="1:3" ht="15.5" x14ac:dyDescent="0.35">
      <c r="A299" s="313" t="s">
        <v>1545</v>
      </c>
      <c r="B299" s="314" t="s">
        <v>1546</v>
      </c>
      <c r="C299" s="314">
        <v>7</v>
      </c>
    </row>
    <row r="300" spans="1:3" ht="15.5" x14ac:dyDescent="0.35">
      <c r="A300" s="313" t="s">
        <v>1514</v>
      </c>
      <c r="B300" s="314" t="s">
        <v>1515</v>
      </c>
      <c r="C300" s="314">
        <v>2</v>
      </c>
    </row>
    <row r="301" spans="1:3" ht="15.5" x14ac:dyDescent="0.35">
      <c r="A301" s="313" t="s">
        <v>1516</v>
      </c>
      <c r="B301" s="314" t="s">
        <v>1517</v>
      </c>
      <c r="C301" s="314">
        <v>5</v>
      </c>
    </row>
    <row r="302" spans="1:3" ht="15.5" x14ac:dyDescent="0.35">
      <c r="A302" s="313" t="s">
        <v>537</v>
      </c>
      <c r="B302" s="314" t="s">
        <v>1518</v>
      </c>
      <c r="C302" s="314">
        <v>5</v>
      </c>
    </row>
    <row r="303" spans="1:3" ht="15.5" x14ac:dyDescent="0.35">
      <c r="A303" s="313" t="s">
        <v>1519</v>
      </c>
      <c r="B303" s="314" t="s">
        <v>1520</v>
      </c>
      <c r="C303" s="314">
        <v>4</v>
      </c>
    </row>
    <row r="304" spans="1:3" ht="31" x14ac:dyDescent="0.35">
      <c r="A304" s="313" t="s">
        <v>1521</v>
      </c>
      <c r="B304" s="314" t="s">
        <v>1522</v>
      </c>
      <c r="C304" s="314">
        <v>4</v>
      </c>
    </row>
    <row r="305" spans="1:3" ht="15.5" x14ac:dyDescent="0.35">
      <c r="A305" s="313" t="s">
        <v>1523</v>
      </c>
      <c r="B305" s="314" t="s">
        <v>1524</v>
      </c>
      <c r="C305" s="314">
        <v>8</v>
      </c>
    </row>
    <row r="306" spans="1:3" ht="31" x14ac:dyDescent="0.35">
      <c r="A306" s="313" t="s">
        <v>1525</v>
      </c>
      <c r="B306" s="314" t="s">
        <v>1526</v>
      </c>
      <c r="C306" s="314">
        <v>7</v>
      </c>
    </row>
    <row r="307" spans="1:3" ht="31" x14ac:dyDescent="0.35">
      <c r="A307" s="313" t="s">
        <v>1527</v>
      </c>
      <c r="B307" s="314" t="s">
        <v>1528</v>
      </c>
      <c r="C307" s="314">
        <v>6</v>
      </c>
    </row>
    <row r="308" spans="1:3" ht="15.5" x14ac:dyDescent="0.35">
      <c r="A308" s="313" t="s">
        <v>1547</v>
      </c>
      <c r="B308" s="314" t="s">
        <v>1548</v>
      </c>
      <c r="C308" s="314">
        <v>6</v>
      </c>
    </row>
    <row r="309" spans="1:3" ht="15.5" x14ac:dyDescent="0.35">
      <c r="A309" s="313" t="s">
        <v>1565</v>
      </c>
      <c r="B309" s="314" t="s">
        <v>1566</v>
      </c>
      <c r="C309" s="314">
        <v>5</v>
      </c>
    </row>
    <row r="310" spans="1:3" ht="15.5" x14ac:dyDescent="0.35">
      <c r="A310" s="313" t="s">
        <v>1567</v>
      </c>
      <c r="B310" s="314" t="s">
        <v>1023</v>
      </c>
      <c r="C310" s="314">
        <v>2</v>
      </c>
    </row>
    <row r="311" spans="1:3" ht="15.5" x14ac:dyDescent="0.35">
      <c r="A311" s="313" t="s">
        <v>1568</v>
      </c>
      <c r="B311" s="314" t="s">
        <v>1569</v>
      </c>
      <c r="C311" s="314">
        <v>1</v>
      </c>
    </row>
    <row r="312" spans="1:3" ht="15.5" x14ac:dyDescent="0.35">
      <c r="A312" s="313" t="s">
        <v>1570</v>
      </c>
      <c r="B312" s="314" t="s">
        <v>1571</v>
      </c>
      <c r="C312" s="314">
        <v>4</v>
      </c>
    </row>
    <row r="313" spans="1:3" ht="15.5" x14ac:dyDescent="0.35">
      <c r="A313" s="313" t="s">
        <v>1572</v>
      </c>
      <c r="B313" s="314" t="s">
        <v>1573</v>
      </c>
      <c r="C313" s="314">
        <v>5</v>
      </c>
    </row>
    <row r="314" spans="1:3" ht="15.5" x14ac:dyDescent="0.35">
      <c r="A314" s="313" t="s">
        <v>1574</v>
      </c>
      <c r="B314" s="314" t="s">
        <v>1575</v>
      </c>
      <c r="C314" s="314">
        <v>3</v>
      </c>
    </row>
    <row r="315" spans="1:3" ht="15.5" x14ac:dyDescent="0.35">
      <c r="A315" s="313" t="s">
        <v>1576</v>
      </c>
      <c r="B315" s="314" t="s">
        <v>1577</v>
      </c>
      <c r="C315" s="314">
        <v>6</v>
      </c>
    </row>
    <row r="316" spans="1:3" ht="15.5" x14ac:dyDescent="0.35">
      <c r="A316" s="313" t="s">
        <v>1578</v>
      </c>
      <c r="B316" s="314" t="s">
        <v>1579</v>
      </c>
      <c r="C316" s="314">
        <v>4</v>
      </c>
    </row>
    <row r="317" spans="1:3" ht="15.5" x14ac:dyDescent="0.35">
      <c r="A317" s="313" t="s">
        <v>1580</v>
      </c>
      <c r="B317" s="314" t="s">
        <v>1581</v>
      </c>
      <c r="C317" s="314">
        <v>5</v>
      </c>
    </row>
    <row r="318" spans="1:3" ht="15.5" x14ac:dyDescent="0.35">
      <c r="A318" s="313" t="s">
        <v>1582</v>
      </c>
      <c r="B318" s="314" t="s">
        <v>1583</v>
      </c>
      <c r="C318" s="314">
        <v>4</v>
      </c>
    </row>
    <row r="319" spans="1:3" ht="15.5" x14ac:dyDescent="0.35">
      <c r="A319" s="313" t="s">
        <v>1584</v>
      </c>
      <c r="B319" s="314" t="s">
        <v>1585</v>
      </c>
      <c r="C319" s="314">
        <v>6</v>
      </c>
    </row>
    <row r="320" spans="1:3" ht="15.5" x14ac:dyDescent="0.35">
      <c r="A320" s="313" t="s">
        <v>1549</v>
      </c>
      <c r="B320" s="314" t="s">
        <v>1550</v>
      </c>
      <c r="C320" s="314">
        <v>5</v>
      </c>
    </row>
    <row r="321" spans="1:3" ht="15.5" x14ac:dyDescent="0.35">
      <c r="A321" s="313" t="s">
        <v>1586</v>
      </c>
      <c r="B321" s="314" t="s">
        <v>1587</v>
      </c>
      <c r="C321" s="314">
        <v>6</v>
      </c>
    </row>
    <row r="322" spans="1:3" ht="15.5" x14ac:dyDescent="0.35">
      <c r="A322" s="313" t="s">
        <v>1588</v>
      </c>
      <c r="B322" s="314" t="s">
        <v>1589</v>
      </c>
      <c r="C322" s="314">
        <v>4</v>
      </c>
    </row>
    <row r="323" spans="1:3" ht="15.5" x14ac:dyDescent="0.35">
      <c r="A323" s="313" t="s">
        <v>1590</v>
      </c>
      <c r="B323" s="314" t="s">
        <v>1591</v>
      </c>
      <c r="C323" s="314">
        <v>6</v>
      </c>
    </row>
    <row r="324" spans="1:3" ht="15.5" x14ac:dyDescent="0.35">
      <c r="A324" s="313" t="s">
        <v>1592</v>
      </c>
      <c r="B324" s="314" t="s">
        <v>1593</v>
      </c>
      <c r="C324" s="314">
        <v>3</v>
      </c>
    </row>
    <row r="325" spans="1:3" ht="15.5" x14ac:dyDescent="0.35">
      <c r="A325" s="313" t="s">
        <v>1594</v>
      </c>
      <c r="B325" s="314" t="s">
        <v>1595</v>
      </c>
      <c r="C325" s="314">
        <v>5</v>
      </c>
    </row>
    <row r="326" spans="1:3" ht="15.5" x14ac:dyDescent="0.35">
      <c r="A326" s="313" t="s">
        <v>1596</v>
      </c>
      <c r="B326" s="314" t="s">
        <v>1597</v>
      </c>
      <c r="C326" s="314">
        <v>4</v>
      </c>
    </row>
    <row r="327" spans="1:3" ht="15.5" x14ac:dyDescent="0.35">
      <c r="A327" s="313" t="s">
        <v>1598</v>
      </c>
      <c r="B327" s="314" t="s">
        <v>1599</v>
      </c>
      <c r="C327" s="314">
        <v>3</v>
      </c>
    </row>
    <row r="328" spans="1:3" ht="15.5" x14ac:dyDescent="0.35">
      <c r="A328" s="313" t="s">
        <v>1600</v>
      </c>
      <c r="B328" s="314" t="s">
        <v>1601</v>
      </c>
      <c r="C328" s="314">
        <v>4</v>
      </c>
    </row>
    <row r="329" spans="1:3" ht="15.5" x14ac:dyDescent="0.35">
      <c r="A329" s="313" t="s">
        <v>1602</v>
      </c>
      <c r="B329" s="314" t="s">
        <v>1603</v>
      </c>
      <c r="C329" s="314">
        <v>5</v>
      </c>
    </row>
    <row r="330" spans="1:3" ht="15.5" x14ac:dyDescent="0.35">
      <c r="A330" s="313" t="s">
        <v>1604</v>
      </c>
      <c r="B330" s="314" t="s">
        <v>1605</v>
      </c>
      <c r="C330" s="314">
        <v>4</v>
      </c>
    </row>
    <row r="331" spans="1:3" ht="15.5" x14ac:dyDescent="0.35">
      <c r="A331" s="313" t="s">
        <v>1551</v>
      </c>
      <c r="B331" s="314" t="s">
        <v>1552</v>
      </c>
      <c r="C331" s="314">
        <v>5</v>
      </c>
    </row>
    <row r="332" spans="1:3" ht="15.5" x14ac:dyDescent="0.35">
      <c r="A332" s="313" t="s">
        <v>1606</v>
      </c>
      <c r="B332" s="314" t="s">
        <v>1607</v>
      </c>
      <c r="C332" s="314">
        <v>5</v>
      </c>
    </row>
    <row r="333" spans="1:3" ht="15.5" x14ac:dyDescent="0.35">
      <c r="A333" s="313" t="s">
        <v>1608</v>
      </c>
      <c r="B333" s="314" t="s">
        <v>1609</v>
      </c>
      <c r="C333" s="314">
        <v>4</v>
      </c>
    </row>
    <row r="334" spans="1:3" ht="15.5" x14ac:dyDescent="0.35">
      <c r="A334" s="313" t="s">
        <v>1610</v>
      </c>
      <c r="B334" s="314" t="s">
        <v>1611</v>
      </c>
      <c r="C334" s="314">
        <v>4</v>
      </c>
    </row>
    <row r="335" spans="1:3" ht="15.5" x14ac:dyDescent="0.35">
      <c r="A335" s="313" t="s">
        <v>1612</v>
      </c>
      <c r="B335" s="314" t="s">
        <v>1613</v>
      </c>
      <c r="C335" s="314">
        <v>5</v>
      </c>
    </row>
    <row r="336" spans="1:3" ht="31" x14ac:dyDescent="0.35">
      <c r="A336" s="313" t="s">
        <v>1614</v>
      </c>
      <c r="B336" s="314" t="s">
        <v>1615</v>
      </c>
      <c r="C336" s="314">
        <v>6</v>
      </c>
    </row>
    <row r="337" spans="1:3" ht="15.5" x14ac:dyDescent="0.35">
      <c r="A337" s="313" t="s">
        <v>1616</v>
      </c>
      <c r="B337" s="314" t="s">
        <v>1617</v>
      </c>
      <c r="C337" s="314">
        <v>5</v>
      </c>
    </row>
    <row r="338" spans="1:3" ht="15.5" x14ac:dyDescent="0.35">
      <c r="A338" s="313" t="s">
        <v>1618</v>
      </c>
      <c r="B338" s="314" t="s">
        <v>1619</v>
      </c>
      <c r="C338" s="314">
        <v>5</v>
      </c>
    </row>
    <row r="339" spans="1:3" ht="15.5" x14ac:dyDescent="0.35">
      <c r="A339" s="313" t="s">
        <v>1620</v>
      </c>
      <c r="B339" s="314" t="s">
        <v>1621</v>
      </c>
      <c r="C339" s="314">
        <v>6</v>
      </c>
    </row>
    <row r="340" spans="1:3" ht="15.5" x14ac:dyDescent="0.35">
      <c r="A340" s="313" t="s">
        <v>1622</v>
      </c>
      <c r="B340" s="314" t="s">
        <v>1623</v>
      </c>
      <c r="C340" s="314">
        <v>5</v>
      </c>
    </row>
    <row r="341" spans="1:3" ht="15.5" x14ac:dyDescent="0.35">
      <c r="A341" s="313" t="s">
        <v>1624</v>
      </c>
      <c r="B341" s="314" t="s">
        <v>1625</v>
      </c>
      <c r="C341" s="314">
        <v>5</v>
      </c>
    </row>
    <row r="342" spans="1:3" ht="15.5" x14ac:dyDescent="0.35">
      <c r="A342" s="313" t="s">
        <v>1553</v>
      </c>
      <c r="B342" s="314" t="s">
        <v>1554</v>
      </c>
      <c r="C342" s="314">
        <v>3</v>
      </c>
    </row>
    <row r="343" spans="1:3" ht="15.5" x14ac:dyDescent="0.35">
      <c r="A343" s="313" t="s">
        <v>1626</v>
      </c>
      <c r="B343" s="314" t="s">
        <v>1627</v>
      </c>
      <c r="C343" s="314">
        <v>6</v>
      </c>
    </row>
    <row r="344" spans="1:3" ht="15.5" x14ac:dyDescent="0.35">
      <c r="A344" s="313" t="s">
        <v>1628</v>
      </c>
      <c r="B344" s="314" t="s">
        <v>1629</v>
      </c>
      <c r="C344" s="314">
        <v>6</v>
      </c>
    </row>
    <row r="345" spans="1:3" ht="15.5" x14ac:dyDescent="0.35">
      <c r="A345" s="313" t="s">
        <v>164</v>
      </c>
      <c r="B345" s="314" t="s">
        <v>163</v>
      </c>
      <c r="C345" s="314">
        <v>6</v>
      </c>
    </row>
    <row r="346" spans="1:3" ht="15.5" x14ac:dyDescent="0.35">
      <c r="A346" s="313" t="s">
        <v>1630</v>
      </c>
      <c r="B346" s="314" t="s">
        <v>1631</v>
      </c>
      <c r="C346" s="314">
        <v>6</v>
      </c>
    </row>
    <row r="347" spans="1:3" ht="15.5" x14ac:dyDescent="0.35">
      <c r="A347" s="313" t="s">
        <v>1632</v>
      </c>
      <c r="B347" s="314" t="s">
        <v>1633</v>
      </c>
      <c r="C347" s="314">
        <v>6</v>
      </c>
    </row>
    <row r="348" spans="1:3" ht="15.5" x14ac:dyDescent="0.35">
      <c r="A348" s="313" t="s">
        <v>1634</v>
      </c>
      <c r="B348" s="314" t="s">
        <v>1635</v>
      </c>
      <c r="C348" s="314">
        <v>5</v>
      </c>
    </row>
    <row r="349" spans="1:3" ht="15.5" x14ac:dyDescent="0.35">
      <c r="A349" s="313" t="s">
        <v>1555</v>
      </c>
      <c r="B349" s="314" t="s">
        <v>1556</v>
      </c>
      <c r="C349" s="314">
        <v>6</v>
      </c>
    </row>
    <row r="350" spans="1:3" ht="15.5" x14ac:dyDescent="0.35">
      <c r="A350" s="313" t="s">
        <v>1557</v>
      </c>
      <c r="B350" s="314" t="s">
        <v>1558</v>
      </c>
      <c r="C350" s="314">
        <v>5</v>
      </c>
    </row>
    <row r="351" spans="1:3" ht="15.5" x14ac:dyDescent="0.35">
      <c r="A351" s="313" t="s">
        <v>1559</v>
      </c>
      <c r="B351" s="314" t="s">
        <v>1560</v>
      </c>
      <c r="C351" s="314">
        <v>5</v>
      </c>
    </row>
    <row r="352" spans="1:3" ht="15.5" x14ac:dyDescent="0.35">
      <c r="A352" s="313" t="s">
        <v>1561</v>
      </c>
      <c r="B352" s="314" t="s">
        <v>1562</v>
      </c>
      <c r="C352" s="314">
        <v>6</v>
      </c>
    </row>
    <row r="353" spans="1:3" ht="15.5" x14ac:dyDescent="0.35">
      <c r="A353" s="313" t="s">
        <v>1563</v>
      </c>
      <c r="B353" s="314" t="s">
        <v>1564</v>
      </c>
      <c r="C353" s="314">
        <v>5</v>
      </c>
    </row>
    <row r="354" spans="1:3" ht="15.5" x14ac:dyDescent="0.35">
      <c r="A354" s="313" t="s">
        <v>807</v>
      </c>
      <c r="B354" s="314" t="s">
        <v>1636</v>
      </c>
      <c r="C354" s="314">
        <v>6</v>
      </c>
    </row>
    <row r="355" spans="1:3" ht="15.5" x14ac:dyDescent="0.35">
      <c r="A355" s="313" t="s">
        <v>1652</v>
      </c>
      <c r="B355" s="314" t="s">
        <v>1653</v>
      </c>
      <c r="C355" s="314">
        <v>3</v>
      </c>
    </row>
    <row r="356" spans="1:3" ht="15.5" x14ac:dyDescent="0.35">
      <c r="A356" s="313" t="s">
        <v>1654</v>
      </c>
      <c r="B356" s="314" t="s">
        <v>1023</v>
      </c>
      <c r="C356" s="314">
        <v>2</v>
      </c>
    </row>
    <row r="357" spans="1:3" ht="15.5" x14ac:dyDescent="0.35">
      <c r="A357" s="313" t="s">
        <v>1655</v>
      </c>
      <c r="B357" s="314" t="s">
        <v>1656</v>
      </c>
      <c r="C357" s="314">
        <v>7</v>
      </c>
    </row>
    <row r="358" spans="1:3" ht="15.5" x14ac:dyDescent="0.35">
      <c r="A358" s="313" t="s">
        <v>1657</v>
      </c>
      <c r="B358" s="314" t="s">
        <v>1658</v>
      </c>
      <c r="C358" s="314">
        <v>6</v>
      </c>
    </row>
    <row r="359" spans="1:3" ht="15.5" x14ac:dyDescent="0.35">
      <c r="A359" s="313" t="s">
        <v>1659</v>
      </c>
      <c r="B359" s="314" t="s">
        <v>1660</v>
      </c>
      <c r="C359" s="314">
        <v>7</v>
      </c>
    </row>
    <row r="360" spans="1:3" ht="15.5" x14ac:dyDescent="0.35">
      <c r="A360" s="313" t="s">
        <v>763</v>
      </c>
      <c r="B360" s="314" t="s">
        <v>1661</v>
      </c>
      <c r="C360" s="314">
        <v>5</v>
      </c>
    </row>
    <row r="361" spans="1:3" ht="15.5" x14ac:dyDescent="0.35">
      <c r="A361" s="313" t="s">
        <v>1662</v>
      </c>
      <c r="B361" s="314" t="s">
        <v>1663</v>
      </c>
      <c r="C361" s="314">
        <v>5</v>
      </c>
    </row>
    <row r="362" spans="1:3" ht="15.5" x14ac:dyDescent="0.35">
      <c r="A362" s="313" t="s">
        <v>1664</v>
      </c>
      <c r="B362" s="314" t="s">
        <v>1665</v>
      </c>
      <c r="C362" s="314">
        <v>6</v>
      </c>
    </row>
    <row r="363" spans="1:3" ht="15.5" x14ac:dyDescent="0.35">
      <c r="A363" s="313" t="s">
        <v>761</v>
      </c>
      <c r="B363" s="314" t="s">
        <v>1666</v>
      </c>
      <c r="C363" s="314">
        <v>5</v>
      </c>
    </row>
    <row r="364" spans="1:3" ht="15.5" x14ac:dyDescent="0.35">
      <c r="A364" s="313" t="s">
        <v>1667</v>
      </c>
      <c r="B364" s="314" t="s">
        <v>1668</v>
      </c>
      <c r="C364" s="314">
        <v>4</v>
      </c>
    </row>
    <row r="365" spans="1:3" ht="15.5" x14ac:dyDescent="0.35">
      <c r="A365" s="313" t="s">
        <v>1669</v>
      </c>
      <c r="B365" s="314" t="s">
        <v>1670</v>
      </c>
      <c r="C365" s="314">
        <v>2</v>
      </c>
    </row>
    <row r="366" spans="1:3" ht="15.5" x14ac:dyDescent="0.35">
      <c r="A366" s="313" t="s">
        <v>1637</v>
      </c>
      <c r="B366" s="314" t="s">
        <v>1638</v>
      </c>
      <c r="C366" s="314">
        <v>5</v>
      </c>
    </row>
    <row r="367" spans="1:3" ht="15.5" x14ac:dyDescent="0.35">
      <c r="A367" s="313" t="s">
        <v>1671</v>
      </c>
      <c r="B367" s="314" t="s">
        <v>1672</v>
      </c>
      <c r="C367" s="314">
        <v>4</v>
      </c>
    </row>
    <row r="368" spans="1:3" ht="15.5" x14ac:dyDescent="0.35">
      <c r="A368" s="313" t="s">
        <v>1673</v>
      </c>
      <c r="B368" s="314" t="s">
        <v>1674</v>
      </c>
      <c r="C368" s="314">
        <v>4</v>
      </c>
    </row>
    <row r="369" spans="1:3" ht="15.5" x14ac:dyDescent="0.35">
      <c r="A369" s="313" t="s">
        <v>848</v>
      </c>
      <c r="B369" s="314" t="s">
        <v>1675</v>
      </c>
      <c r="C369" s="314">
        <v>5</v>
      </c>
    </row>
    <row r="370" spans="1:3" ht="15.5" x14ac:dyDescent="0.35">
      <c r="A370" s="313" t="s">
        <v>1676</v>
      </c>
      <c r="B370" s="314" t="s">
        <v>1677</v>
      </c>
      <c r="C370" s="314">
        <v>2</v>
      </c>
    </row>
    <row r="371" spans="1:3" ht="15.5" x14ac:dyDescent="0.35">
      <c r="A371" s="313" t="s">
        <v>1678</v>
      </c>
      <c r="B371" s="314" t="s">
        <v>1679</v>
      </c>
      <c r="C371" s="314">
        <v>4</v>
      </c>
    </row>
    <row r="372" spans="1:3" ht="15.5" x14ac:dyDescent="0.35">
      <c r="A372" s="313" t="s">
        <v>1680</v>
      </c>
      <c r="B372" s="314" t="s">
        <v>1681</v>
      </c>
      <c r="C372" s="314">
        <v>4</v>
      </c>
    </row>
    <row r="373" spans="1:3" ht="15.5" x14ac:dyDescent="0.35">
      <c r="A373" s="313" t="s">
        <v>1682</v>
      </c>
      <c r="B373" s="314" t="s">
        <v>1683</v>
      </c>
      <c r="C373" s="314">
        <v>5</v>
      </c>
    </row>
    <row r="374" spans="1:3" ht="15.5" x14ac:dyDescent="0.35">
      <c r="A374" s="313" t="s">
        <v>1684</v>
      </c>
      <c r="B374" s="314" t="s">
        <v>1685</v>
      </c>
      <c r="C374" s="314">
        <v>8</v>
      </c>
    </row>
    <row r="375" spans="1:3" ht="15.5" x14ac:dyDescent="0.35">
      <c r="A375" s="313" t="s">
        <v>1686</v>
      </c>
      <c r="B375" s="314" t="s">
        <v>1687</v>
      </c>
      <c r="C375" s="314">
        <v>3</v>
      </c>
    </row>
    <row r="376" spans="1:3" ht="15.5" x14ac:dyDescent="0.35">
      <c r="A376" s="313" t="s">
        <v>1688</v>
      </c>
      <c r="B376" s="314" t="s">
        <v>1689</v>
      </c>
      <c r="C376" s="314">
        <v>4</v>
      </c>
    </row>
    <row r="377" spans="1:3" ht="15.5" x14ac:dyDescent="0.35">
      <c r="A377" s="313" t="s">
        <v>1639</v>
      </c>
      <c r="B377" s="314" t="s">
        <v>1640</v>
      </c>
      <c r="C377" s="314">
        <v>6</v>
      </c>
    </row>
    <row r="378" spans="1:3" ht="15.5" x14ac:dyDescent="0.35">
      <c r="A378" s="313" t="s">
        <v>1690</v>
      </c>
      <c r="B378" s="314" t="s">
        <v>1691</v>
      </c>
      <c r="C378" s="314">
        <v>4</v>
      </c>
    </row>
    <row r="379" spans="1:3" ht="31" x14ac:dyDescent="0.35">
      <c r="A379" s="313" t="s">
        <v>1692</v>
      </c>
      <c r="B379" s="314" t="s">
        <v>1693</v>
      </c>
      <c r="C379" s="314">
        <v>4</v>
      </c>
    </row>
    <row r="380" spans="1:3" ht="15.5" x14ac:dyDescent="0.35">
      <c r="A380" s="313" t="s">
        <v>1694</v>
      </c>
      <c r="B380" s="314" t="s">
        <v>1695</v>
      </c>
      <c r="C380" s="314">
        <v>5</v>
      </c>
    </row>
    <row r="381" spans="1:3" ht="15.5" x14ac:dyDescent="0.35">
      <c r="A381" s="313" t="s">
        <v>1696</v>
      </c>
      <c r="B381" s="314" t="s">
        <v>1697</v>
      </c>
      <c r="C381" s="314">
        <v>5</v>
      </c>
    </row>
    <row r="382" spans="1:3" ht="15.5" x14ac:dyDescent="0.35">
      <c r="A382" s="313" t="s">
        <v>1698</v>
      </c>
      <c r="B382" s="314" t="s">
        <v>1699</v>
      </c>
      <c r="C382" s="314">
        <v>5</v>
      </c>
    </row>
    <row r="383" spans="1:3" ht="15.5" x14ac:dyDescent="0.35">
      <c r="A383" s="313" t="s">
        <v>1700</v>
      </c>
      <c r="B383" s="314" t="s">
        <v>1701</v>
      </c>
      <c r="C383" s="314">
        <v>4</v>
      </c>
    </row>
    <row r="384" spans="1:3" ht="15.5" x14ac:dyDescent="0.35">
      <c r="A384" s="313" t="s">
        <v>1702</v>
      </c>
      <c r="B384" s="314" t="s">
        <v>1703</v>
      </c>
      <c r="C384" s="314">
        <v>6</v>
      </c>
    </row>
    <row r="385" spans="1:3" ht="15.5" x14ac:dyDescent="0.35">
      <c r="A385" s="313" t="s">
        <v>5499</v>
      </c>
      <c r="B385" s="314" t="s">
        <v>5500</v>
      </c>
      <c r="C385" s="314">
        <v>5</v>
      </c>
    </row>
    <row r="386" spans="1:3" ht="15.5" x14ac:dyDescent="0.35">
      <c r="A386" s="313" t="s">
        <v>1641</v>
      </c>
      <c r="B386" s="314" t="s">
        <v>1642</v>
      </c>
      <c r="C386" s="314">
        <v>6</v>
      </c>
    </row>
    <row r="387" spans="1:3" ht="15.5" x14ac:dyDescent="0.35">
      <c r="A387" s="313" t="s">
        <v>1643</v>
      </c>
      <c r="B387" s="314" t="s">
        <v>1644</v>
      </c>
      <c r="C387" s="314">
        <v>4</v>
      </c>
    </row>
    <row r="388" spans="1:3" ht="15.5" x14ac:dyDescent="0.35">
      <c r="A388" s="313" t="s">
        <v>1645</v>
      </c>
      <c r="B388" s="314" t="s">
        <v>1646</v>
      </c>
      <c r="C388" s="314">
        <v>5</v>
      </c>
    </row>
    <row r="389" spans="1:3" ht="15.5" x14ac:dyDescent="0.35">
      <c r="A389" s="313" t="s">
        <v>967</v>
      </c>
      <c r="B389" s="314" t="s">
        <v>1647</v>
      </c>
      <c r="C389" s="314">
        <v>4</v>
      </c>
    </row>
    <row r="390" spans="1:3" ht="15.5" x14ac:dyDescent="0.35">
      <c r="A390" s="313" t="s">
        <v>1648</v>
      </c>
      <c r="B390" s="314" t="s">
        <v>1649</v>
      </c>
      <c r="C390" s="314">
        <v>3</v>
      </c>
    </row>
    <row r="391" spans="1:3" ht="15.5" x14ac:dyDescent="0.35">
      <c r="A391" s="313" t="s">
        <v>1650</v>
      </c>
      <c r="B391" s="314" t="s">
        <v>1651</v>
      </c>
      <c r="C391" s="314">
        <v>2</v>
      </c>
    </row>
    <row r="392" spans="1:3" ht="15.5" x14ac:dyDescent="0.35">
      <c r="A392" s="313" t="s">
        <v>5501</v>
      </c>
      <c r="B392" s="314" t="s">
        <v>5502</v>
      </c>
      <c r="C392" s="314">
        <v>2</v>
      </c>
    </row>
    <row r="393" spans="1:3" ht="15.5" x14ac:dyDescent="0.35">
      <c r="A393" s="313" t="s">
        <v>5503</v>
      </c>
      <c r="B393" s="314" t="s">
        <v>1023</v>
      </c>
      <c r="C393" s="314">
        <v>2</v>
      </c>
    </row>
    <row r="394" spans="1:3" ht="31" x14ac:dyDescent="0.35">
      <c r="A394" s="313" t="s">
        <v>5504</v>
      </c>
      <c r="B394" s="314" t="s">
        <v>5505</v>
      </c>
      <c r="C394" s="314">
        <v>3</v>
      </c>
    </row>
    <row r="395" spans="1:3" ht="15.5" x14ac:dyDescent="0.35">
      <c r="A395" s="313" t="s">
        <v>5506</v>
      </c>
      <c r="B395" s="314" t="s">
        <v>5507</v>
      </c>
      <c r="C395" s="314">
        <v>4</v>
      </c>
    </row>
    <row r="396" spans="1:3" ht="15.5" x14ac:dyDescent="0.35">
      <c r="A396" s="313" t="s">
        <v>1723</v>
      </c>
      <c r="B396" s="314" t="s">
        <v>1724</v>
      </c>
      <c r="C396" s="314">
        <v>1</v>
      </c>
    </row>
    <row r="397" spans="1:3" ht="15.5" x14ac:dyDescent="0.35">
      <c r="A397" s="313" t="s">
        <v>1725</v>
      </c>
      <c r="B397" s="314" t="s">
        <v>1726</v>
      </c>
      <c r="C397" s="314">
        <v>1</v>
      </c>
    </row>
    <row r="398" spans="1:3" ht="15.5" x14ac:dyDescent="0.35">
      <c r="A398" s="313" t="s">
        <v>1727</v>
      </c>
      <c r="B398" s="314" t="s">
        <v>1023</v>
      </c>
      <c r="C398" s="314">
        <v>2</v>
      </c>
    </row>
    <row r="399" spans="1:3" ht="15.5" x14ac:dyDescent="0.35">
      <c r="A399" s="313" t="s">
        <v>1728</v>
      </c>
      <c r="B399" s="314" t="s">
        <v>1729</v>
      </c>
      <c r="C399" s="314">
        <v>1</v>
      </c>
    </row>
    <row r="400" spans="1:3" ht="15.5" x14ac:dyDescent="0.35">
      <c r="A400" s="313" t="s">
        <v>1730</v>
      </c>
      <c r="B400" s="314" t="s">
        <v>1731</v>
      </c>
      <c r="C400" s="314">
        <v>1</v>
      </c>
    </row>
    <row r="401" spans="1:3" ht="15.5" x14ac:dyDescent="0.35">
      <c r="A401" s="313" t="s">
        <v>1732</v>
      </c>
      <c r="B401" s="314" t="s">
        <v>1733</v>
      </c>
      <c r="C401" s="314">
        <v>1</v>
      </c>
    </row>
    <row r="402" spans="1:3" ht="15.5" x14ac:dyDescent="0.35">
      <c r="A402" s="313" t="s">
        <v>1734</v>
      </c>
      <c r="B402" s="314" t="s">
        <v>1735</v>
      </c>
      <c r="C402" s="314">
        <v>1</v>
      </c>
    </row>
    <row r="403" spans="1:3" ht="15.5" x14ac:dyDescent="0.35">
      <c r="A403" s="313" t="s">
        <v>1736</v>
      </c>
      <c r="B403" s="314" t="s">
        <v>1737</v>
      </c>
      <c r="C403" s="314">
        <v>1</v>
      </c>
    </row>
    <row r="404" spans="1:3" ht="15.5" x14ac:dyDescent="0.35">
      <c r="A404" s="313" t="s">
        <v>1738</v>
      </c>
      <c r="B404" s="314" t="s">
        <v>1739</v>
      </c>
      <c r="C404" s="314">
        <v>1</v>
      </c>
    </row>
    <row r="405" spans="1:3" ht="15.5" x14ac:dyDescent="0.35">
      <c r="A405" s="313" t="s">
        <v>1740</v>
      </c>
      <c r="B405" s="314" t="s">
        <v>1741</v>
      </c>
      <c r="C405" s="314">
        <v>1</v>
      </c>
    </row>
    <row r="406" spans="1:3" ht="15.5" x14ac:dyDescent="0.35">
      <c r="A406" s="313" t="s">
        <v>1742</v>
      </c>
      <c r="B406" s="314" t="s">
        <v>1743</v>
      </c>
      <c r="C406" s="314">
        <v>1</v>
      </c>
    </row>
    <row r="407" spans="1:3" ht="15.5" x14ac:dyDescent="0.35">
      <c r="A407" s="313" t="s">
        <v>1744</v>
      </c>
      <c r="B407" s="314" t="s">
        <v>1745</v>
      </c>
      <c r="C407" s="314">
        <v>1</v>
      </c>
    </row>
    <row r="408" spans="1:3" ht="15.5" x14ac:dyDescent="0.35">
      <c r="A408" s="313" t="s">
        <v>1746</v>
      </c>
      <c r="B408" s="314" t="s">
        <v>1747</v>
      </c>
      <c r="C408" s="314">
        <v>1</v>
      </c>
    </row>
    <row r="409" spans="1:3" ht="15.5" x14ac:dyDescent="0.35">
      <c r="A409" s="313" t="s">
        <v>1748</v>
      </c>
      <c r="B409" s="314" t="s">
        <v>1749</v>
      </c>
      <c r="C409" s="314">
        <v>1</v>
      </c>
    </row>
    <row r="410" spans="1:3" ht="15.5" x14ac:dyDescent="0.35">
      <c r="A410" s="313" t="s">
        <v>1750</v>
      </c>
      <c r="B410" s="314" t="s">
        <v>1751</v>
      </c>
      <c r="C410" s="314">
        <v>1</v>
      </c>
    </row>
    <row r="411" spans="1:3" ht="15.5" x14ac:dyDescent="0.35">
      <c r="A411" s="313" t="s">
        <v>1752</v>
      </c>
      <c r="B411" s="314" t="s">
        <v>1753</v>
      </c>
      <c r="C411" s="314">
        <v>1</v>
      </c>
    </row>
    <row r="412" spans="1:3" ht="15.5" x14ac:dyDescent="0.35">
      <c r="A412" s="313" t="s">
        <v>1754</v>
      </c>
      <c r="B412" s="314" t="s">
        <v>1755</v>
      </c>
      <c r="C412" s="314">
        <v>1</v>
      </c>
    </row>
    <row r="413" spans="1:3" ht="15.5" x14ac:dyDescent="0.35">
      <c r="A413" s="313" t="s">
        <v>1756</v>
      </c>
      <c r="B413" s="314" t="s">
        <v>1757</v>
      </c>
      <c r="C413" s="314">
        <v>1</v>
      </c>
    </row>
    <row r="414" spans="1:3" ht="15.5" x14ac:dyDescent="0.35">
      <c r="A414" s="313" t="s">
        <v>1758</v>
      </c>
      <c r="B414" s="314" t="s">
        <v>1759</v>
      </c>
      <c r="C414" s="314">
        <v>1</v>
      </c>
    </row>
    <row r="415" spans="1:3" ht="15.5" x14ac:dyDescent="0.35">
      <c r="A415" s="313" t="s">
        <v>1760</v>
      </c>
      <c r="B415" s="314" t="s">
        <v>1761</v>
      </c>
      <c r="C415" s="314">
        <v>1</v>
      </c>
    </row>
    <row r="416" spans="1:3" ht="15.5" x14ac:dyDescent="0.35">
      <c r="A416" s="313" t="s">
        <v>1762</v>
      </c>
      <c r="B416" s="314" t="s">
        <v>1763</v>
      </c>
      <c r="C416" s="314">
        <v>1</v>
      </c>
    </row>
    <row r="417" spans="1:3" ht="15.5" x14ac:dyDescent="0.35">
      <c r="A417" s="313" t="s">
        <v>1764</v>
      </c>
      <c r="B417" s="314" t="s">
        <v>1765</v>
      </c>
      <c r="C417" s="314">
        <v>1</v>
      </c>
    </row>
    <row r="418" spans="1:3" ht="15.5" x14ac:dyDescent="0.35">
      <c r="A418" s="313" t="s">
        <v>1766</v>
      </c>
      <c r="B418" s="314" t="s">
        <v>1767</v>
      </c>
      <c r="C418" s="314">
        <v>1</v>
      </c>
    </row>
    <row r="419" spans="1:3" ht="15.5" x14ac:dyDescent="0.35">
      <c r="A419" s="313" t="s">
        <v>1768</v>
      </c>
      <c r="B419" s="314" t="s">
        <v>1769</v>
      </c>
      <c r="C419" s="314">
        <v>1</v>
      </c>
    </row>
    <row r="420" spans="1:3" ht="15.5" x14ac:dyDescent="0.35">
      <c r="A420" s="313" t="s">
        <v>1770</v>
      </c>
      <c r="B420" s="314" t="s">
        <v>1771</v>
      </c>
      <c r="C420" s="314">
        <v>1</v>
      </c>
    </row>
    <row r="421" spans="1:3" ht="15.5" x14ac:dyDescent="0.35">
      <c r="A421" s="313" t="s">
        <v>1772</v>
      </c>
      <c r="B421" s="314" t="s">
        <v>1773</v>
      </c>
      <c r="C421" s="314">
        <v>1</v>
      </c>
    </row>
    <row r="422" spans="1:3" ht="15.5" x14ac:dyDescent="0.35">
      <c r="A422" s="313" t="s">
        <v>1774</v>
      </c>
      <c r="B422" s="314" t="s">
        <v>1775</v>
      </c>
      <c r="C422" s="314">
        <v>1</v>
      </c>
    </row>
    <row r="423" spans="1:3" ht="15.5" x14ac:dyDescent="0.35">
      <c r="A423" s="313" t="s">
        <v>1776</v>
      </c>
      <c r="B423" s="314" t="s">
        <v>1777</v>
      </c>
      <c r="C423" s="314">
        <v>1</v>
      </c>
    </row>
    <row r="424" spans="1:3" ht="15.5" x14ac:dyDescent="0.35">
      <c r="A424" s="313" t="s">
        <v>1778</v>
      </c>
      <c r="B424" s="314" t="s">
        <v>1779</v>
      </c>
      <c r="C424" s="314">
        <v>1</v>
      </c>
    </row>
    <row r="425" spans="1:3" ht="15.5" x14ac:dyDescent="0.35">
      <c r="A425" s="313" t="s">
        <v>1780</v>
      </c>
      <c r="B425" s="314" t="s">
        <v>1781</v>
      </c>
      <c r="C425" s="314">
        <v>1</v>
      </c>
    </row>
    <row r="426" spans="1:3" ht="15.5" x14ac:dyDescent="0.35">
      <c r="A426" s="313" t="s">
        <v>1782</v>
      </c>
      <c r="B426" s="314" t="s">
        <v>1783</v>
      </c>
      <c r="C426" s="314">
        <v>1</v>
      </c>
    </row>
    <row r="427" spans="1:3" ht="15.5" x14ac:dyDescent="0.35">
      <c r="A427" s="313" t="s">
        <v>1784</v>
      </c>
      <c r="B427" s="314" t="s">
        <v>1785</v>
      </c>
      <c r="C427" s="314">
        <v>1</v>
      </c>
    </row>
    <row r="428" spans="1:3" ht="15.5" x14ac:dyDescent="0.35">
      <c r="A428" s="313" t="s">
        <v>1786</v>
      </c>
      <c r="B428" s="314" t="s">
        <v>1787</v>
      </c>
      <c r="C428" s="314">
        <v>1</v>
      </c>
    </row>
    <row r="429" spans="1:3" ht="15.5" x14ac:dyDescent="0.35">
      <c r="A429" s="313" t="s">
        <v>1788</v>
      </c>
      <c r="B429" s="314" t="s">
        <v>1789</v>
      </c>
      <c r="C429" s="314">
        <v>1</v>
      </c>
    </row>
    <row r="430" spans="1:3" ht="15.5" x14ac:dyDescent="0.35">
      <c r="A430" s="313" t="s">
        <v>1790</v>
      </c>
      <c r="B430" s="314" t="s">
        <v>1791</v>
      </c>
      <c r="C430" s="314">
        <v>1</v>
      </c>
    </row>
    <row r="431" spans="1:3" ht="15.5" x14ac:dyDescent="0.35">
      <c r="A431" s="313" t="s">
        <v>1792</v>
      </c>
      <c r="B431" s="314" t="s">
        <v>1793</v>
      </c>
      <c r="C431" s="314">
        <v>1</v>
      </c>
    </row>
    <row r="432" spans="1:3" ht="15.5" x14ac:dyDescent="0.35">
      <c r="A432" s="313" t="s">
        <v>1794</v>
      </c>
      <c r="B432" s="314" t="s">
        <v>1795</v>
      </c>
      <c r="C432" s="314">
        <v>1</v>
      </c>
    </row>
    <row r="433" spans="1:3" ht="15.5" x14ac:dyDescent="0.35">
      <c r="A433" s="313" t="s">
        <v>1796</v>
      </c>
      <c r="B433" s="314" t="s">
        <v>1797</v>
      </c>
      <c r="C433" s="314">
        <v>1</v>
      </c>
    </row>
    <row r="434" spans="1:3" ht="15.5" x14ac:dyDescent="0.35">
      <c r="A434" s="313" t="s">
        <v>1798</v>
      </c>
      <c r="B434" s="314" t="s">
        <v>1799</v>
      </c>
      <c r="C434" s="314">
        <v>1</v>
      </c>
    </row>
    <row r="435" spans="1:3" ht="15.5" x14ac:dyDescent="0.35">
      <c r="A435" s="313" t="s">
        <v>1800</v>
      </c>
      <c r="B435" s="314" t="s">
        <v>1787</v>
      </c>
      <c r="C435" s="314">
        <v>1</v>
      </c>
    </row>
    <row r="436" spans="1:3" ht="15.5" x14ac:dyDescent="0.35">
      <c r="A436" s="313" t="s">
        <v>1801</v>
      </c>
      <c r="B436" s="314" t="s">
        <v>1802</v>
      </c>
      <c r="C436" s="314">
        <v>1</v>
      </c>
    </row>
    <row r="437" spans="1:3" ht="15.5" x14ac:dyDescent="0.35">
      <c r="A437" s="313" t="s">
        <v>1803</v>
      </c>
      <c r="B437" s="314" t="s">
        <v>1804</v>
      </c>
      <c r="C437" s="314">
        <v>1</v>
      </c>
    </row>
    <row r="438" spans="1:3" ht="15.5" x14ac:dyDescent="0.35">
      <c r="A438" s="313" t="s">
        <v>1805</v>
      </c>
      <c r="B438" s="314" t="s">
        <v>1806</v>
      </c>
      <c r="C438" s="314">
        <v>1</v>
      </c>
    </row>
    <row r="439" spans="1:3" ht="15.5" x14ac:dyDescent="0.35">
      <c r="A439" s="313" t="s">
        <v>1807</v>
      </c>
      <c r="B439" s="314" t="s">
        <v>1808</v>
      </c>
      <c r="C439" s="314">
        <v>1</v>
      </c>
    </row>
    <row r="440" spans="1:3" ht="15.5" x14ac:dyDescent="0.35">
      <c r="A440" s="313" t="s">
        <v>1809</v>
      </c>
      <c r="B440" s="314" t="s">
        <v>1810</v>
      </c>
      <c r="C440" s="314">
        <v>1</v>
      </c>
    </row>
    <row r="441" spans="1:3" ht="15.5" x14ac:dyDescent="0.35">
      <c r="A441" s="313" t="s">
        <v>1811</v>
      </c>
      <c r="B441" s="314" t="s">
        <v>1812</v>
      </c>
      <c r="C441" s="314">
        <v>1</v>
      </c>
    </row>
    <row r="442" spans="1:3" ht="15.5" x14ac:dyDescent="0.35">
      <c r="A442" s="313" t="s">
        <v>1997</v>
      </c>
      <c r="B442" s="314" t="s">
        <v>1998</v>
      </c>
      <c r="C442" s="314">
        <v>1</v>
      </c>
    </row>
    <row r="443" spans="1:3" ht="15.5" x14ac:dyDescent="0.35">
      <c r="A443" s="313" t="s">
        <v>1999</v>
      </c>
      <c r="B443" s="314" t="s">
        <v>2000</v>
      </c>
      <c r="C443" s="314">
        <v>1</v>
      </c>
    </row>
    <row r="444" spans="1:3" ht="15.5" x14ac:dyDescent="0.35">
      <c r="A444" s="313" t="s">
        <v>2001</v>
      </c>
      <c r="B444" s="314" t="s">
        <v>2002</v>
      </c>
      <c r="C444" s="314">
        <v>1</v>
      </c>
    </row>
    <row r="445" spans="1:3" ht="15.5" x14ac:dyDescent="0.35">
      <c r="A445" s="313" t="s">
        <v>2003</v>
      </c>
      <c r="B445" s="314" t="s">
        <v>2004</v>
      </c>
      <c r="C445" s="314">
        <v>1</v>
      </c>
    </row>
    <row r="446" spans="1:3" ht="15.5" x14ac:dyDescent="0.35">
      <c r="A446" s="313" t="s">
        <v>2005</v>
      </c>
      <c r="B446" s="314" t="s">
        <v>2006</v>
      </c>
      <c r="C446" s="314">
        <v>1</v>
      </c>
    </row>
    <row r="447" spans="1:3" ht="15.5" x14ac:dyDescent="0.35">
      <c r="A447" s="313" t="s">
        <v>2007</v>
      </c>
      <c r="B447" s="314" t="s">
        <v>2008</v>
      </c>
      <c r="C447" s="314">
        <v>1</v>
      </c>
    </row>
    <row r="448" spans="1:3" ht="31" x14ac:dyDescent="0.35">
      <c r="A448" s="313" t="s">
        <v>2009</v>
      </c>
      <c r="B448" s="314" t="s">
        <v>2010</v>
      </c>
      <c r="C448" s="314">
        <v>1</v>
      </c>
    </row>
    <row r="449" spans="1:3" ht="31" x14ac:dyDescent="0.35">
      <c r="A449" s="313" t="s">
        <v>2011</v>
      </c>
      <c r="B449" s="314" t="s">
        <v>2012</v>
      </c>
      <c r="C449" s="314">
        <v>1</v>
      </c>
    </row>
    <row r="450" spans="1:3" ht="15.5" x14ac:dyDescent="0.35">
      <c r="A450" s="313" t="s">
        <v>2013</v>
      </c>
      <c r="B450" s="314" t="s">
        <v>2014</v>
      </c>
      <c r="C450" s="314">
        <v>1</v>
      </c>
    </row>
    <row r="451" spans="1:3" ht="15.5" x14ac:dyDescent="0.35">
      <c r="A451" s="313" t="s">
        <v>2015</v>
      </c>
      <c r="B451" s="314" t="s">
        <v>2016</v>
      </c>
      <c r="C451" s="314">
        <v>1</v>
      </c>
    </row>
    <row r="452" spans="1:3" ht="15.5" x14ac:dyDescent="0.35">
      <c r="A452" s="313" t="s">
        <v>1813</v>
      </c>
      <c r="B452" s="314" t="s">
        <v>1814</v>
      </c>
      <c r="C452" s="314">
        <v>1</v>
      </c>
    </row>
    <row r="453" spans="1:3" ht="15.5" x14ac:dyDescent="0.35">
      <c r="A453" s="313" t="s">
        <v>2017</v>
      </c>
      <c r="B453" s="314" t="s">
        <v>2018</v>
      </c>
      <c r="C453" s="314">
        <v>1</v>
      </c>
    </row>
    <row r="454" spans="1:3" ht="15.5" x14ac:dyDescent="0.35">
      <c r="A454" s="313" t="s">
        <v>2019</v>
      </c>
      <c r="B454" s="314" t="s">
        <v>2020</v>
      </c>
      <c r="C454" s="314">
        <v>1</v>
      </c>
    </row>
    <row r="455" spans="1:3" ht="15.5" x14ac:dyDescent="0.35">
      <c r="A455" s="313" t="s">
        <v>2021</v>
      </c>
      <c r="B455" s="314" t="s">
        <v>2022</v>
      </c>
      <c r="C455" s="314">
        <v>1</v>
      </c>
    </row>
    <row r="456" spans="1:3" ht="15.5" x14ac:dyDescent="0.35">
      <c r="A456" s="313" t="s">
        <v>2023</v>
      </c>
      <c r="B456" s="314" t="s">
        <v>2024</v>
      </c>
      <c r="C456" s="314">
        <v>1</v>
      </c>
    </row>
    <row r="457" spans="1:3" ht="15.5" x14ac:dyDescent="0.35">
      <c r="A457" s="313" t="s">
        <v>2025</v>
      </c>
      <c r="B457" s="314" t="s">
        <v>2026</v>
      </c>
      <c r="C457" s="314">
        <v>1</v>
      </c>
    </row>
    <row r="458" spans="1:3" ht="15.5" x14ac:dyDescent="0.35">
      <c r="A458" s="313" t="s">
        <v>2027</v>
      </c>
      <c r="B458" s="314" t="s">
        <v>2028</v>
      </c>
      <c r="C458" s="314">
        <v>1</v>
      </c>
    </row>
    <row r="459" spans="1:3" ht="15.5" x14ac:dyDescent="0.35">
      <c r="A459" s="313" t="s">
        <v>2029</v>
      </c>
      <c r="B459" s="314" t="s">
        <v>2030</v>
      </c>
      <c r="C459" s="314">
        <v>1</v>
      </c>
    </row>
    <row r="460" spans="1:3" ht="15.5" x14ac:dyDescent="0.35">
      <c r="A460" s="313" t="s">
        <v>2031</v>
      </c>
      <c r="B460" s="314" t="s">
        <v>2032</v>
      </c>
      <c r="C460" s="314">
        <v>1</v>
      </c>
    </row>
    <row r="461" spans="1:3" ht="15.5" x14ac:dyDescent="0.35">
      <c r="A461" s="313" t="s">
        <v>2033</v>
      </c>
      <c r="B461" s="314" t="s">
        <v>2034</v>
      </c>
      <c r="C461" s="314">
        <v>1</v>
      </c>
    </row>
    <row r="462" spans="1:3" ht="15.5" x14ac:dyDescent="0.35">
      <c r="A462" s="313" t="s">
        <v>2035</v>
      </c>
      <c r="B462" s="314" t="s">
        <v>2036</v>
      </c>
      <c r="C462" s="314">
        <v>1</v>
      </c>
    </row>
    <row r="463" spans="1:3" ht="15.5" x14ac:dyDescent="0.35">
      <c r="A463" s="313" t="s">
        <v>1815</v>
      </c>
      <c r="B463" s="314" t="s">
        <v>1816</v>
      </c>
      <c r="C463" s="314">
        <v>1</v>
      </c>
    </row>
    <row r="464" spans="1:3" ht="15.5" x14ac:dyDescent="0.35">
      <c r="A464" s="313" t="s">
        <v>2037</v>
      </c>
      <c r="B464" s="314" t="s">
        <v>2038</v>
      </c>
      <c r="C464" s="314">
        <v>1</v>
      </c>
    </row>
    <row r="465" spans="1:3" ht="15.5" x14ac:dyDescent="0.35">
      <c r="A465" s="313" t="s">
        <v>5508</v>
      </c>
      <c r="B465" s="314" t="s">
        <v>5509</v>
      </c>
      <c r="C465" s="314">
        <v>1</v>
      </c>
    </row>
    <row r="466" spans="1:3" ht="15.5" x14ac:dyDescent="0.35">
      <c r="A466" s="313" t="s">
        <v>5510</v>
      </c>
      <c r="B466" s="314" t="s">
        <v>5511</v>
      </c>
      <c r="C466" s="314">
        <v>1</v>
      </c>
    </row>
    <row r="467" spans="1:3" ht="15.5" x14ac:dyDescent="0.35">
      <c r="A467" s="313" t="s">
        <v>5512</v>
      </c>
      <c r="B467" s="314" t="s">
        <v>5513</v>
      </c>
      <c r="C467" s="314">
        <v>1</v>
      </c>
    </row>
    <row r="468" spans="1:3" ht="15.5" x14ac:dyDescent="0.35">
      <c r="A468" s="313" t="s">
        <v>5514</v>
      </c>
      <c r="B468" s="314" t="s">
        <v>5515</v>
      </c>
      <c r="C468" s="314">
        <v>1</v>
      </c>
    </row>
    <row r="469" spans="1:3" ht="15.5" x14ac:dyDescent="0.35">
      <c r="A469" s="313" t="s">
        <v>5516</v>
      </c>
      <c r="B469" s="314" t="s">
        <v>5517</v>
      </c>
      <c r="C469" s="314">
        <v>1</v>
      </c>
    </row>
    <row r="470" spans="1:3" ht="15.5" x14ac:dyDescent="0.35">
      <c r="A470" s="313" t="s">
        <v>5518</v>
      </c>
      <c r="B470" s="314" t="s">
        <v>5519</v>
      </c>
      <c r="C470" s="314">
        <v>1</v>
      </c>
    </row>
    <row r="471" spans="1:3" ht="15.5" x14ac:dyDescent="0.35">
      <c r="A471" s="313" t="s">
        <v>1817</v>
      </c>
      <c r="B471" s="314" t="s">
        <v>1818</v>
      </c>
      <c r="C471" s="314">
        <v>1</v>
      </c>
    </row>
    <row r="472" spans="1:3" ht="15.5" x14ac:dyDescent="0.35">
      <c r="A472" s="313" t="s">
        <v>1819</v>
      </c>
      <c r="B472" s="314" t="s">
        <v>1820</v>
      </c>
      <c r="C472" s="314">
        <v>1</v>
      </c>
    </row>
    <row r="473" spans="1:3" ht="15.5" x14ac:dyDescent="0.35">
      <c r="A473" s="313" t="s">
        <v>1821</v>
      </c>
      <c r="B473" s="314" t="s">
        <v>1822</v>
      </c>
      <c r="C473" s="314">
        <v>1</v>
      </c>
    </row>
    <row r="474" spans="1:3" ht="15.5" x14ac:dyDescent="0.35">
      <c r="A474" s="313" t="s">
        <v>1823</v>
      </c>
      <c r="B474" s="314" t="s">
        <v>1824</v>
      </c>
      <c r="C474" s="314">
        <v>1</v>
      </c>
    </row>
    <row r="475" spans="1:3" ht="15.5" x14ac:dyDescent="0.35">
      <c r="A475" s="313" t="s">
        <v>1825</v>
      </c>
      <c r="B475" s="314" t="s">
        <v>1826</v>
      </c>
      <c r="C475" s="314">
        <v>1</v>
      </c>
    </row>
    <row r="476" spans="1:3" ht="15.5" x14ac:dyDescent="0.35">
      <c r="A476" s="313" t="s">
        <v>1827</v>
      </c>
      <c r="B476" s="314" t="s">
        <v>1828</v>
      </c>
      <c r="C476" s="314">
        <v>1</v>
      </c>
    </row>
    <row r="477" spans="1:3" ht="15.5" x14ac:dyDescent="0.35">
      <c r="A477" s="313" t="s">
        <v>1829</v>
      </c>
      <c r="B477" s="314" t="s">
        <v>1830</v>
      </c>
      <c r="C477" s="314">
        <v>1</v>
      </c>
    </row>
    <row r="478" spans="1:3" ht="15.5" x14ac:dyDescent="0.35">
      <c r="A478" s="313" t="s">
        <v>1831</v>
      </c>
      <c r="B478" s="314" t="s">
        <v>1832</v>
      </c>
      <c r="C478" s="314">
        <v>1</v>
      </c>
    </row>
    <row r="479" spans="1:3" ht="15.5" x14ac:dyDescent="0.35">
      <c r="A479" s="313" t="s">
        <v>1833</v>
      </c>
      <c r="B479" s="314" t="s">
        <v>1834</v>
      </c>
      <c r="C479" s="314">
        <v>1</v>
      </c>
    </row>
    <row r="480" spans="1:3" ht="15.5" x14ac:dyDescent="0.35">
      <c r="A480" s="313" t="s">
        <v>1835</v>
      </c>
      <c r="B480" s="314" t="s">
        <v>1836</v>
      </c>
      <c r="C480" s="314">
        <v>1</v>
      </c>
    </row>
    <row r="481" spans="1:3" ht="15.5" x14ac:dyDescent="0.35">
      <c r="A481" s="313" t="s">
        <v>1837</v>
      </c>
      <c r="B481" s="314" t="s">
        <v>1838</v>
      </c>
      <c r="C481" s="314">
        <v>1</v>
      </c>
    </row>
    <row r="482" spans="1:3" ht="15.5" x14ac:dyDescent="0.35">
      <c r="A482" s="313" t="s">
        <v>1839</v>
      </c>
      <c r="B482" s="314" t="s">
        <v>1840</v>
      </c>
      <c r="C482" s="314">
        <v>1</v>
      </c>
    </row>
    <row r="483" spans="1:3" ht="15.5" x14ac:dyDescent="0.35">
      <c r="A483" s="313" t="s">
        <v>1841</v>
      </c>
      <c r="B483" s="314" t="s">
        <v>1842</v>
      </c>
      <c r="C483" s="314">
        <v>1</v>
      </c>
    </row>
    <row r="484" spans="1:3" ht="15.5" x14ac:dyDescent="0.35">
      <c r="A484" s="313" t="s">
        <v>1843</v>
      </c>
      <c r="B484" s="314" t="s">
        <v>1844</v>
      </c>
      <c r="C484" s="314">
        <v>1</v>
      </c>
    </row>
    <row r="485" spans="1:3" ht="15.5" x14ac:dyDescent="0.35">
      <c r="A485" s="313" t="s">
        <v>1845</v>
      </c>
      <c r="B485" s="314" t="s">
        <v>1846</v>
      </c>
      <c r="C485" s="314">
        <v>1</v>
      </c>
    </row>
    <row r="486" spans="1:3" ht="15.5" x14ac:dyDescent="0.35">
      <c r="A486" s="313" t="s">
        <v>1847</v>
      </c>
      <c r="B486" s="314" t="s">
        <v>1848</v>
      </c>
      <c r="C486" s="314">
        <v>1</v>
      </c>
    </row>
    <row r="487" spans="1:3" ht="15.5" x14ac:dyDescent="0.35">
      <c r="A487" s="313" t="s">
        <v>1849</v>
      </c>
      <c r="B487" s="314" t="s">
        <v>1850</v>
      </c>
      <c r="C487" s="314">
        <v>1</v>
      </c>
    </row>
    <row r="488" spans="1:3" ht="15.5" x14ac:dyDescent="0.35">
      <c r="A488" s="313" t="s">
        <v>1851</v>
      </c>
      <c r="B488" s="314" t="s">
        <v>1852</v>
      </c>
      <c r="C488" s="314">
        <v>1</v>
      </c>
    </row>
    <row r="489" spans="1:3" ht="15.5" x14ac:dyDescent="0.35">
      <c r="A489" s="313" t="s">
        <v>1853</v>
      </c>
      <c r="B489" s="314" t="s">
        <v>1854</v>
      </c>
      <c r="C489" s="314">
        <v>1</v>
      </c>
    </row>
    <row r="490" spans="1:3" ht="15.5" x14ac:dyDescent="0.35">
      <c r="A490" s="313" t="s">
        <v>1855</v>
      </c>
      <c r="B490" s="314" t="s">
        <v>1856</v>
      </c>
      <c r="C490" s="314">
        <v>1</v>
      </c>
    </row>
    <row r="491" spans="1:3" ht="15.5" x14ac:dyDescent="0.35">
      <c r="A491" s="313" t="s">
        <v>1857</v>
      </c>
      <c r="B491" s="314" t="s">
        <v>1858</v>
      </c>
      <c r="C491" s="314">
        <v>1</v>
      </c>
    </row>
    <row r="492" spans="1:3" ht="15.5" x14ac:dyDescent="0.35">
      <c r="A492" s="313" t="s">
        <v>1859</v>
      </c>
      <c r="B492" s="314" t="s">
        <v>1860</v>
      </c>
      <c r="C492" s="314">
        <v>1</v>
      </c>
    </row>
    <row r="493" spans="1:3" ht="15.5" x14ac:dyDescent="0.35">
      <c r="A493" s="313" t="s">
        <v>1861</v>
      </c>
      <c r="B493" s="314" t="s">
        <v>1862</v>
      </c>
      <c r="C493" s="314">
        <v>1</v>
      </c>
    </row>
    <row r="494" spans="1:3" ht="15.5" x14ac:dyDescent="0.35">
      <c r="A494" s="313" t="s">
        <v>1863</v>
      </c>
      <c r="B494" s="314" t="s">
        <v>1864</v>
      </c>
      <c r="C494" s="314">
        <v>1</v>
      </c>
    </row>
    <row r="495" spans="1:3" ht="15.5" x14ac:dyDescent="0.35">
      <c r="A495" s="313" t="s">
        <v>1865</v>
      </c>
      <c r="B495" s="314" t="s">
        <v>1866</v>
      </c>
      <c r="C495" s="314">
        <v>1</v>
      </c>
    </row>
    <row r="496" spans="1:3" ht="15.5" x14ac:dyDescent="0.35">
      <c r="A496" s="313" t="s">
        <v>1867</v>
      </c>
      <c r="B496" s="314" t="s">
        <v>1868</v>
      </c>
      <c r="C496" s="314">
        <v>1</v>
      </c>
    </row>
    <row r="497" spans="1:3" ht="15.5" x14ac:dyDescent="0.35">
      <c r="A497" s="313" t="s">
        <v>1869</v>
      </c>
      <c r="B497" s="314" t="s">
        <v>1870</v>
      </c>
      <c r="C497" s="314">
        <v>1</v>
      </c>
    </row>
    <row r="498" spans="1:3" ht="15.5" x14ac:dyDescent="0.35">
      <c r="A498" s="313" t="s">
        <v>1871</v>
      </c>
      <c r="B498" s="314" t="s">
        <v>1872</v>
      </c>
      <c r="C498" s="314">
        <v>1</v>
      </c>
    </row>
    <row r="499" spans="1:3" ht="15.5" x14ac:dyDescent="0.35">
      <c r="A499" s="313" t="s">
        <v>1873</v>
      </c>
      <c r="B499" s="314" t="s">
        <v>1874</v>
      </c>
      <c r="C499" s="314">
        <v>1</v>
      </c>
    </row>
    <row r="500" spans="1:3" ht="15.5" x14ac:dyDescent="0.35">
      <c r="A500" s="313" t="s">
        <v>1875</v>
      </c>
      <c r="B500" s="314" t="s">
        <v>1876</v>
      </c>
      <c r="C500" s="314">
        <v>1</v>
      </c>
    </row>
    <row r="501" spans="1:3" ht="15.5" x14ac:dyDescent="0.35">
      <c r="A501" s="313" t="s">
        <v>1877</v>
      </c>
      <c r="B501" s="314" t="s">
        <v>1878</v>
      </c>
      <c r="C501" s="314">
        <v>1</v>
      </c>
    </row>
    <row r="502" spans="1:3" ht="15.5" x14ac:dyDescent="0.35">
      <c r="A502" s="313" t="s">
        <v>1879</v>
      </c>
      <c r="B502" s="314" t="s">
        <v>1880</v>
      </c>
      <c r="C502" s="314">
        <v>1</v>
      </c>
    </row>
    <row r="503" spans="1:3" ht="15.5" x14ac:dyDescent="0.35">
      <c r="A503" s="313" t="s">
        <v>1881</v>
      </c>
      <c r="B503" s="314" t="s">
        <v>1882</v>
      </c>
      <c r="C503" s="314">
        <v>1</v>
      </c>
    </row>
    <row r="504" spans="1:3" ht="15.5" x14ac:dyDescent="0.35">
      <c r="A504" s="313" t="s">
        <v>1883</v>
      </c>
      <c r="B504" s="314" t="s">
        <v>1884</v>
      </c>
      <c r="C504" s="314">
        <v>1</v>
      </c>
    </row>
    <row r="505" spans="1:3" ht="15.5" x14ac:dyDescent="0.35">
      <c r="A505" s="313" t="s">
        <v>1885</v>
      </c>
      <c r="B505" s="314" t="s">
        <v>1886</v>
      </c>
      <c r="C505" s="314">
        <v>1</v>
      </c>
    </row>
    <row r="506" spans="1:3" ht="15.5" x14ac:dyDescent="0.35">
      <c r="A506" s="313" t="s">
        <v>1887</v>
      </c>
      <c r="B506" s="314" t="s">
        <v>1888</v>
      </c>
      <c r="C506" s="314">
        <v>1</v>
      </c>
    </row>
    <row r="507" spans="1:3" ht="15.5" x14ac:dyDescent="0.35">
      <c r="A507" s="313" t="s">
        <v>1889</v>
      </c>
      <c r="B507" s="314" t="s">
        <v>1890</v>
      </c>
      <c r="C507" s="314">
        <v>1</v>
      </c>
    </row>
    <row r="508" spans="1:3" ht="15.5" x14ac:dyDescent="0.35">
      <c r="A508" s="313" t="s">
        <v>1891</v>
      </c>
      <c r="B508" s="314" t="s">
        <v>1892</v>
      </c>
      <c r="C508" s="314">
        <v>5</v>
      </c>
    </row>
    <row r="509" spans="1:3" ht="15.5" x14ac:dyDescent="0.35">
      <c r="A509" s="313" t="s">
        <v>1893</v>
      </c>
      <c r="B509" s="314" t="s">
        <v>1894</v>
      </c>
      <c r="C509" s="314">
        <v>4</v>
      </c>
    </row>
    <row r="510" spans="1:3" ht="15.5" x14ac:dyDescent="0.35">
      <c r="A510" s="313" t="s">
        <v>1895</v>
      </c>
      <c r="B510" s="314" t="s">
        <v>1896</v>
      </c>
      <c r="C510" s="314">
        <v>1</v>
      </c>
    </row>
    <row r="511" spans="1:3" ht="15.5" x14ac:dyDescent="0.35">
      <c r="A511" s="313" t="s">
        <v>1897</v>
      </c>
      <c r="B511" s="314" t="s">
        <v>1898</v>
      </c>
      <c r="C511" s="314">
        <v>1</v>
      </c>
    </row>
    <row r="512" spans="1:3" ht="15.5" x14ac:dyDescent="0.35">
      <c r="A512" s="313" t="s">
        <v>1899</v>
      </c>
      <c r="B512" s="314" t="s">
        <v>1900</v>
      </c>
      <c r="C512" s="314">
        <v>1</v>
      </c>
    </row>
    <row r="513" spans="1:3" ht="15.5" x14ac:dyDescent="0.35">
      <c r="A513" s="313" t="s">
        <v>1901</v>
      </c>
      <c r="B513" s="314" t="s">
        <v>1902</v>
      </c>
      <c r="C513" s="314">
        <v>1</v>
      </c>
    </row>
    <row r="514" spans="1:3" ht="15.5" x14ac:dyDescent="0.35">
      <c r="A514" s="313" t="s">
        <v>1903</v>
      </c>
      <c r="B514" s="314" t="s">
        <v>1904</v>
      </c>
      <c r="C514" s="314">
        <v>1</v>
      </c>
    </row>
    <row r="515" spans="1:3" ht="15.5" x14ac:dyDescent="0.35">
      <c r="A515" s="313" t="s">
        <v>1905</v>
      </c>
      <c r="B515" s="314" t="s">
        <v>1906</v>
      </c>
      <c r="C515" s="314">
        <v>1</v>
      </c>
    </row>
    <row r="516" spans="1:3" ht="15.5" x14ac:dyDescent="0.35">
      <c r="A516" s="313" t="s">
        <v>1907</v>
      </c>
      <c r="B516" s="314" t="s">
        <v>1908</v>
      </c>
      <c r="C516" s="314">
        <v>1</v>
      </c>
    </row>
    <row r="517" spans="1:3" ht="15.5" x14ac:dyDescent="0.35">
      <c r="A517" s="313" t="s">
        <v>1909</v>
      </c>
      <c r="B517" s="314" t="s">
        <v>1910</v>
      </c>
      <c r="C517" s="314">
        <v>1</v>
      </c>
    </row>
    <row r="518" spans="1:3" ht="15.5" x14ac:dyDescent="0.35">
      <c r="A518" s="313" t="s">
        <v>1971</v>
      </c>
      <c r="B518" s="314" t="s">
        <v>1972</v>
      </c>
      <c r="C518" s="314">
        <v>1</v>
      </c>
    </row>
    <row r="519" spans="1:3" ht="15.5" x14ac:dyDescent="0.35">
      <c r="A519" s="313" t="s">
        <v>1911</v>
      </c>
      <c r="B519" s="314" t="s">
        <v>1912</v>
      </c>
      <c r="C519" s="314">
        <v>1</v>
      </c>
    </row>
    <row r="520" spans="1:3" ht="15.5" x14ac:dyDescent="0.35">
      <c r="A520" s="313" t="s">
        <v>1913</v>
      </c>
      <c r="B520" s="314" t="s">
        <v>1914</v>
      </c>
      <c r="C520" s="314">
        <v>1</v>
      </c>
    </row>
    <row r="521" spans="1:3" ht="15.5" x14ac:dyDescent="0.35">
      <c r="A521" s="313" t="s">
        <v>1915</v>
      </c>
      <c r="B521" s="314" t="s">
        <v>1916</v>
      </c>
      <c r="C521" s="314">
        <v>1</v>
      </c>
    </row>
    <row r="522" spans="1:3" ht="15.5" x14ac:dyDescent="0.35">
      <c r="A522" s="313" t="s">
        <v>1917</v>
      </c>
      <c r="B522" s="314" t="s">
        <v>1918</v>
      </c>
      <c r="C522" s="314">
        <v>1</v>
      </c>
    </row>
    <row r="523" spans="1:3" ht="15.5" x14ac:dyDescent="0.35">
      <c r="A523" s="313" t="s">
        <v>1919</v>
      </c>
      <c r="B523" s="314" t="s">
        <v>1920</v>
      </c>
      <c r="C523" s="314">
        <v>1</v>
      </c>
    </row>
    <row r="524" spans="1:3" ht="15.5" x14ac:dyDescent="0.35">
      <c r="A524" s="313" t="s">
        <v>1921</v>
      </c>
      <c r="B524" s="314" t="s">
        <v>1922</v>
      </c>
      <c r="C524" s="314">
        <v>8</v>
      </c>
    </row>
    <row r="525" spans="1:3" ht="15.5" x14ac:dyDescent="0.35">
      <c r="A525" s="313" t="s">
        <v>1923</v>
      </c>
      <c r="B525" s="314" t="s">
        <v>1924</v>
      </c>
      <c r="C525" s="314">
        <v>1</v>
      </c>
    </row>
    <row r="526" spans="1:3" ht="15.5" x14ac:dyDescent="0.35">
      <c r="A526" s="313" t="s">
        <v>1925</v>
      </c>
      <c r="B526" s="314" t="s">
        <v>1926</v>
      </c>
      <c r="C526" s="314">
        <v>1</v>
      </c>
    </row>
    <row r="527" spans="1:3" ht="15.5" x14ac:dyDescent="0.35">
      <c r="A527" s="313" t="s">
        <v>1927</v>
      </c>
      <c r="B527" s="314" t="s">
        <v>1928</v>
      </c>
      <c r="C527" s="314">
        <v>1</v>
      </c>
    </row>
    <row r="528" spans="1:3" ht="15.5" x14ac:dyDescent="0.35">
      <c r="A528" s="313" t="s">
        <v>1929</v>
      </c>
      <c r="B528" s="314" t="s">
        <v>1930</v>
      </c>
      <c r="C528" s="314">
        <v>1</v>
      </c>
    </row>
    <row r="529" spans="1:3" ht="15.5" x14ac:dyDescent="0.35">
      <c r="A529" s="313" t="s">
        <v>1973</v>
      </c>
      <c r="B529" s="314" t="s">
        <v>1974</v>
      </c>
      <c r="C529" s="314">
        <v>1</v>
      </c>
    </row>
    <row r="530" spans="1:3" ht="15.5" x14ac:dyDescent="0.35">
      <c r="A530" s="313" t="s">
        <v>1931</v>
      </c>
      <c r="B530" s="314" t="s">
        <v>1932</v>
      </c>
      <c r="C530" s="314">
        <v>1</v>
      </c>
    </row>
    <row r="531" spans="1:3" ht="15.5" x14ac:dyDescent="0.35">
      <c r="A531" s="313" t="s">
        <v>1933</v>
      </c>
      <c r="B531" s="314" t="s">
        <v>1934</v>
      </c>
      <c r="C531" s="314">
        <v>1</v>
      </c>
    </row>
    <row r="532" spans="1:3" ht="15.5" x14ac:dyDescent="0.35">
      <c r="A532" s="313" t="s">
        <v>1935</v>
      </c>
      <c r="B532" s="314" t="s">
        <v>1936</v>
      </c>
      <c r="C532" s="314">
        <v>1</v>
      </c>
    </row>
    <row r="533" spans="1:3" ht="15.5" x14ac:dyDescent="0.35">
      <c r="A533" s="313" t="s">
        <v>1937</v>
      </c>
      <c r="B533" s="314" t="s">
        <v>1938</v>
      </c>
      <c r="C533" s="314">
        <v>1</v>
      </c>
    </row>
    <row r="534" spans="1:3" ht="15.5" x14ac:dyDescent="0.35">
      <c r="A534" s="313" t="s">
        <v>1939</v>
      </c>
      <c r="B534" s="314" t="s">
        <v>1940</v>
      </c>
      <c r="C534" s="314">
        <v>1</v>
      </c>
    </row>
    <row r="535" spans="1:3" ht="15.5" x14ac:dyDescent="0.35">
      <c r="A535" s="313" t="s">
        <v>1941</v>
      </c>
      <c r="B535" s="314" t="s">
        <v>1942</v>
      </c>
      <c r="C535" s="314">
        <v>1</v>
      </c>
    </row>
    <row r="536" spans="1:3" ht="15.5" x14ac:dyDescent="0.35">
      <c r="A536" s="313" t="s">
        <v>1943</v>
      </c>
      <c r="B536" s="314" t="s">
        <v>1944</v>
      </c>
      <c r="C536" s="314">
        <v>1</v>
      </c>
    </row>
    <row r="537" spans="1:3" ht="15.5" x14ac:dyDescent="0.35">
      <c r="A537" s="313" t="s">
        <v>1945</v>
      </c>
      <c r="B537" s="314" t="s">
        <v>1946</v>
      </c>
      <c r="C537" s="314">
        <v>1</v>
      </c>
    </row>
    <row r="538" spans="1:3" ht="15.5" x14ac:dyDescent="0.35">
      <c r="A538" s="313" t="s">
        <v>1947</v>
      </c>
      <c r="B538" s="314" t="s">
        <v>1948</v>
      </c>
      <c r="C538" s="314">
        <v>1</v>
      </c>
    </row>
    <row r="539" spans="1:3" ht="15.5" x14ac:dyDescent="0.35">
      <c r="A539" s="313" t="s">
        <v>1949</v>
      </c>
      <c r="B539" s="314" t="s">
        <v>1950</v>
      </c>
      <c r="C539" s="314">
        <v>1</v>
      </c>
    </row>
    <row r="540" spans="1:3" ht="15.5" x14ac:dyDescent="0.35">
      <c r="A540" s="313" t="s">
        <v>1975</v>
      </c>
      <c r="B540" s="314" t="s">
        <v>1976</v>
      </c>
      <c r="C540" s="314">
        <v>1</v>
      </c>
    </row>
    <row r="541" spans="1:3" ht="15.5" x14ac:dyDescent="0.35">
      <c r="A541" s="313" t="s">
        <v>1951</v>
      </c>
      <c r="B541" s="314" t="s">
        <v>1952</v>
      </c>
      <c r="C541" s="314">
        <v>1</v>
      </c>
    </row>
    <row r="542" spans="1:3" ht="15.5" x14ac:dyDescent="0.35">
      <c r="A542" s="313" t="s">
        <v>1953</v>
      </c>
      <c r="B542" s="314" t="s">
        <v>1954</v>
      </c>
      <c r="C542" s="314">
        <v>1</v>
      </c>
    </row>
    <row r="543" spans="1:3" ht="15.5" x14ac:dyDescent="0.35">
      <c r="A543" s="313" t="s">
        <v>1955</v>
      </c>
      <c r="B543" s="314" t="s">
        <v>1956</v>
      </c>
      <c r="C543" s="314">
        <v>1</v>
      </c>
    </row>
    <row r="544" spans="1:3" ht="15.5" x14ac:dyDescent="0.35">
      <c r="A544" s="313" t="s">
        <v>1957</v>
      </c>
      <c r="B544" s="314" t="s">
        <v>1958</v>
      </c>
      <c r="C544" s="314">
        <v>1</v>
      </c>
    </row>
    <row r="545" spans="1:3" ht="15.5" x14ac:dyDescent="0.35">
      <c r="A545" s="313" t="s">
        <v>1959</v>
      </c>
      <c r="B545" s="314" t="s">
        <v>1960</v>
      </c>
      <c r="C545" s="314">
        <v>1</v>
      </c>
    </row>
    <row r="546" spans="1:3" ht="15.5" x14ac:dyDescent="0.35">
      <c r="A546" s="313" t="s">
        <v>1961</v>
      </c>
      <c r="B546" s="314" t="s">
        <v>1962</v>
      </c>
      <c r="C546" s="314">
        <v>1</v>
      </c>
    </row>
    <row r="547" spans="1:3" ht="15.5" x14ac:dyDescent="0.35">
      <c r="A547" s="313" t="s">
        <v>1963</v>
      </c>
      <c r="B547" s="313" t="s">
        <v>1964</v>
      </c>
      <c r="C547" s="313">
        <v>1</v>
      </c>
    </row>
    <row r="548" spans="1:3" ht="15.5" x14ac:dyDescent="0.35">
      <c r="A548" s="313" t="s">
        <v>1965</v>
      </c>
      <c r="B548" s="313" t="s">
        <v>1966</v>
      </c>
      <c r="C548" s="313">
        <v>1</v>
      </c>
    </row>
    <row r="549" spans="1:3" ht="15.5" x14ac:dyDescent="0.35">
      <c r="A549" s="313" t="s">
        <v>1967</v>
      </c>
      <c r="B549" s="313" t="s">
        <v>1968</v>
      </c>
      <c r="C549" s="313">
        <v>1</v>
      </c>
    </row>
    <row r="550" spans="1:3" ht="15.5" x14ac:dyDescent="0.35">
      <c r="A550" s="313" t="s">
        <v>1969</v>
      </c>
      <c r="B550" s="313" t="s">
        <v>1970</v>
      </c>
      <c r="C550" s="313">
        <v>1</v>
      </c>
    </row>
    <row r="551" spans="1:3" ht="15.5" x14ac:dyDescent="0.35">
      <c r="A551" s="313" t="s">
        <v>1977</v>
      </c>
      <c r="B551" s="313" t="s">
        <v>1978</v>
      </c>
      <c r="C551" s="313">
        <v>1</v>
      </c>
    </row>
    <row r="552" spans="1:3" ht="15.5" x14ac:dyDescent="0.35">
      <c r="A552" s="313" t="s">
        <v>1979</v>
      </c>
      <c r="B552" s="313" t="s">
        <v>1980</v>
      </c>
      <c r="C552" s="313">
        <v>1</v>
      </c>
    </row>
    <row r="553" spans="1:3" ht="15.5" x14ac:dyDescent="0.35">
      <c r="A553" s="313" t="s">
        <v>1981</v>
      </c>
      <c r="B553" s="313" t="s">
        <v>1982</v>
      </c>
      <c r="C553" s="313">
        <v>1</v>
      </c>
    </row>
    <row r="554" spans="1:3" ht="15.5" x14ac:dyDescent="0.35">
      <c r="A554" s="313" t="s">
        <v>1983</v>
      </c>
      <c r="B554" s="313" t="s">
        <v>1984</v>
      </c>
      <c r="C554" s="313">
        <v>1</v>
      </c>
    </row>
    <row r="555" spans="1:3" ht="15.5" x14ac:dyDescent="0.35">
      <c r="A555" s="313" t="s">
        <v>1985</v>
      </c>
      <c r="B555" s="313" t="s">
        <v>1986</v>
      </c>
      <c r="C555" s="313">
        <v>1</v>
      </c>
    </row>
    <row r="556" spans="1:3" ht="15.5" x14ac:dyDescent="0.35">
      <c r="A556" s="313" t="s">
        <v>1987</v>
      </c>
      <c r="B556" s="313" t="s">
        <v>1988</v>
      </c>
      <c r="C556" s="313">
        <v>1</v>
      </c>
    </row>
    <row r="557" spans="1:3" ht="15.5" x14ac:dyDescent="0.35">
      <c r="A557" s="313" t="s">
        <v>1989</v>
      </c>
      <c r="B557" s="313" t="s">
        <v>1990</v>
      </c>
      <c r="C557" s="313">
        <v>1</v>
      </c>
    </row>
    <row r="558" spans="1:3" ht="15.5" x14ac:dyDescent="0.35">
      <c r="A558" s="313" t="s">
        <v>1991</v>
      </c>
      <c r="B558" s="313" t="s">
        <v>1992</v>
      </c>
      <c r="C558" s="313">
        <v>1</v>
      </c>
    </row>
    <row r="559" spans="1:3" ht="15.5" x14ac:dyDescent="0.35">
      <c r="A559" s="313" t="s">
        <v>1993</v>
      </c>
      <c r="B559" s="313" t="s">
        <v>1994</v>
      </c>
      <c r="C559" s="313">
        <v>1</v>
      </c>
    </row>
    <row r="560" spans="1:3" ht="15.5" x14ac:dyDescent="0.35">
      <c r="A560" s="313" t="s">
        <v>1995</v>
      </c>
      <c r="B560" s="313" t="s">
        <v>1996</v>
      </c>
      <c r="C560" s="313">
        <v>1</v>
      </c>
    </row>
    <row r="561" spans="1:3" ht="15.5" x14ac:dyDescent="0.35">
      <c r="A561" s="313" t="s">
        <v>1704</v>
      </c>
      <c r="B561" s="313" t="s">
        <v>1705</v>
      </c>
      <c r="C561" s="313">
        <v>4</v>
      </c>
    </row>
    <row r="562" spans="1:3" ht="15.5" x14ac:dyDescent="0.35">
      <c r="A562" s="313" t="s">
        <v>1706</v>
      </c>
      <c r="B562" s="313" t="s">
        <v>1023</v>
      </c>
      <c r="C562" s="313">
        <v>2</v>
      </c>
    </row>
    <row r="563" spans="1:3" ht="15.5" x14ac:dyDescent="0.35">
      <c r="A563" s="313" t="s">
        <v>1707</v>
      </c>
      <c r="B563" s="313" t="s">
        <v>1708</v>
      </c>
      <c r="C563" s="313">
        <v>4</v>
      </c>
    </row>
    <row r="564" spans="1:3" ht="15.5" x14ac:dyDescent="0.35">
      <c r="A564" s="313" t="s">
        <v>1709</v>
      </c>
      <c r="B564" s="313" t="s">
        <v>1710</v>
      </c>
      <c r="C564" s="313">
        <v>1</v>
      </c>
    </row>
    <row r="565" spans="1:3" ht="15.5" x14ac:dyDescent="0.35">
      <c r="A565" s="313" t="s">
        <v>1711</v>
      </c>
      <c r="B565" s="313" t="s">
        <v>1712</v>
      </c>
      <c r="C565" s="313">
        <v>4</v>
      </c>
    </row>
    <row r="566" spans="1:3" ht="15.5" x14ac:dyDescent="0.35">
      <c r="A566" s="313" t="s">
        <v>1713</v>
      </c>
      <c r="B566" s="313" t="s">
        <v>1714</v>
      </c>
      <c r="C566" s="313">
        <v>3</v>
      </c>
    </row>
    <row r="567" spans="1:3" ht="15.5" x14ac:dyDescent="0.35">
      <c r="A567" s="313" t="s">
        <v>1715</v>
      </c>
      <c r="B567" s="313" t="s">
        <v>1716</v>
      </c>
      <c r="C567" s="313">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e105e32-4fe1-4160-ab0f-41a15f6ce0eb">
      <Terms xmlns="http://schemas.microsoft.com/office/infopath/2007/PartnerControls"/>
    </lcf76f155ced4ddcb4097134ff3c332f>
    <TaxCatchAll xmlns="2c75e67c-ed2d-4c91-baba-8aa4949e551e" xsi:nil="true"/>
    <Document_x0020_Type xmlns="be105e32-4fe1-4160-ab0f-41a15f6ce0eb"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3" ma:contentTypeDescription="Create a new document." ma:contentTypeScope="" ma:versionID="e08f4d05191f8059b0d4b1e09994242a">
  <xsd:schema xmlns:xsd="http://www.w3.org/2001/XMLSchema" xmlns:xs="http://www.w3.org/2001/XMLSchema" xmlns:p="http://schemas.microsoft.com/office/2006/metadata/properties" xmlns:ns1="http://schemas.microsoft.com/sharepoint/v3" xmlns:ns2="be105e32-4fe1-4160-ab0f-41a15f6ce0eb" xmlns:ns3="2c75e67c-ed2d-4c91-baba-8aa4949e551e" targetNamespace="http://schemas.microsoft.com/office/2006/metadata/properties" ma:root="true" ma:fieldsID="1b8e24f92483f2162cd71ff0559cad46" ns1:_="" ns2:_="" ns3:_="">
    <xsd:import namespace="http://schemas.microsoft.com/sharepoint/v3"/>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4C9BD3-B83A-487C-BA23-7CD6A5000FBE}">
  <ds:schemaRefs>
    <ds:schemaRef ds:uri="http://schemas.microsoft.com/sharepoint/v3"/>
    <ds:schemaRef ds:uri="2c75e67c-ed2d-4c91-baba-8aa4949e551e"/>
    <ds:schemaRef ds:uri="http://schemas.openxmlformats.org/package/2006/metadata/core-propertie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microsoft.com/office/infopath/2007/PartnerControls"/>
    <ds:schemaRef ds:uri="be105e32-4fe1-4160-ab0f-41a15f6ce0eb"/>
    <ds:schemaRef ds:uri="http://www.w3.org/XML/1998/namespace"/>
  </ds:schemaRefs>
</ds:datastoreItem>
</file>

<file path=customXml/itemProps2.xml><?xml version="1.0" encoding="utf-8"?>
<ds:datastoreItem xmlns:ds="http://schemas.openxmlformats.org/officeDocument/2006/customXml" ds:itemID="{978BA920-1548-45F8-B861-D7F3038DA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53A11C-A441-491E-848A-244FD83AA4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Dashboard</vt:lpstr>
      <vt:lpstr>Results</vt:lpstr>
      <vt:lpstr>Instructions</vt:lpstr>
      <vt:lpstr>Common System Test Cases</vt:lpstr>
      <vt:lpstr>Test Cases Server 2025</vt:lpstr>
      <vt:lpstr>Appendix</vt:lpstr>
      <vt:lpstr>Change Log</vt:lpstr>
      <vt:lpstr>New Release Changes</vt:lpstr>
      <vt:lpstr>Issue Code Table</vt:lpstr>
      <vt:lpstr>Appendix!Print_Area</vt:lpstr>
      <vt:lpstr>'Change Log'!Print_Area</vt:lpstr>
      <vt:lpstr>Dashboard!Print_Area</vt:lpstr>
      <vt:lpstr>Instructions!Print_Area</vt:lpstr>
      <vt:lpstr>'New Release Changes'!Print_Area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IT Security Compliance Evaluation</dc:subject>
  <dc:creator>Booz Allen Hamilton</dc:creator>
  <cp:keywords>usgcb, stig, pub1075</cp:keywords>
  <dc:description/>
  <cp:lastModifiedBy>Draper Chris L</cp:lastModifiedBy>
  <cp:revision/>
  <dcterms:created xsi:type="dcterms:W3CDTF">2012-09-21T14:43:24Z</dcterms:created>
  <dcterms:modified xsi:type="dcterms:W3CDTF">2026-02-24T16:29:42Z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0x0101005F9A23EE154DD5418D5EADA94C08CC29</vt:lpwstr>
  </property>
  <property fmtid="{D5CDD505-2E9C-101B-9397-08002B2CF9AE}" pid="4" name="MediaServiceImageTags">
    <vt:lpwstr/>
  </property>
  <property fmtid="{D5CDD505-2E9C-101B-9397-08002B2CF9AE}" pid="5" name="MSIP_Label_e3410cd3-3bc2-4dd2-9713-8e48508c626b_Enabled">
    <vt:lpwstr>true</vt:lpwstr>
  </property>
  <property fmtid="{D5CDD505-2E9C-101B-9397-08002B2CF9AE}" pid="6" name="MSIP_Label_e3410cd3-3bc2-4dd2-9713-8e48508c626b_SetDate">
    <vt:lpwstr>2024-06-26T12:55:54Z</vt:lpwstr>
  </property>
  <property fmtid="{D5CDD505-2E9C-101B-9397-08002B2CF9AE}" pid="7" name="MSIP_Label_e3410cd3-3bc2-4dd2-9713-8e48508c626b_Method">
    <vt:lpwstr>Standard</vt:lpwstr>
  </property>
  <property fmtid="{D5CDD505-2E9C-101B-9397-08002B2CF9AE}" pid="8" name="MSIP_Label_e3410cd3-3bc2-4dd2-9713-8e48508c626b_Name">
    <vt:lpwstr>defa4170-0d19-0005-0004-bc88714345d2</vt:lpwstr>
  </property>
  <property fmtid="{D5CDD505-2E9C-101B-9397-08002B2CF9AE}" pid="9" name="MSIP_Label_e3410cd3-3bc2-4dd2-9713-8e48508c626b_SiteId">
    <vt:lpwstr>f209cfd9-f5fd-4a1e-b69f-5da29c7843f0</vt:lpwstr>
  </property>
  <property fmtid="{D5CDD505-2E9C-101B-9397-08002B2CF9AE}" pid="10" name="MSIP_Label_e3410cd3-3bc2-4dd2-9713-8e48508c626b_ActionId">
    <vt:lpwstr>db82b564-dcfe-4eb8-a4b2-9b136bc9b577</vt:lpwstr>
  </property>
  <property fmtid="{D5CDD505-2E9C-101B-9397-08002B2CF9AE}" pid="11" name="MSIP_Label_e3410cd3-3bc2-4dd2-9713-8e48508c626b_ContentBits">
    <vt:lpwstr>0</vt:lpwstr>
  </property>
  <property fmtid="{D5CDD505-2E9C-101B-9397-08002B2CF9AE}" pid="12" name="Order">
    <vt:r8>688500</vt:r8>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ies>
</file>